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ousainas\共有フォルダ\share\10浜田\〇実施要領等HP公表\"/>
    </mc:Choice>
  </mc:AlternateContent>
  <xr:revisionPtr revIDLastSave="0" documentId="13_ncr:1_{4FC849D2-5699-4614-88A7-46E07FC209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照明リスト" sheetId="232" r:id="rId1"/>
  </sheets>
  <definedNames>
    <definedName name="_xlnm._FilterDatabase" localSheetId="0" hidden="1">照明リスト!$A$16:$AC$93</definedName>
    <definedName name="_xlnm.Print_Area" localSheetId="0">照明リスト!$A$1:$AC$101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93" i="232" l="1"/>
  <c r="AA93" i="232"/>
  <c r="Z93" i="232"/>
  <c r="Y93" i="232"/>
  <c r="X93" i="232"/>
  <c r="W93" i="232"/>
  <c r="V93" i="232"/>
  <c r="U93" i="232"/>
  <c r="X17" i="232"/>
  <c r="Y17" i="232"/>
  <c r="V17" i="232"/>
  <c r="U17" i="232"/>
  <c r="AF17" i="232"/>
  <c r="AF18" i="232" s="1"/>
  <c r="AF19" i="232" s="1"/>
  <c r="AF20" i="232" s="1"/>
  <c r="AF21" i="232" s="1"/>
  <c r="AF22" i="232" s="1"/>
  <c r="AF23" i="232" s="1"/>
  <c r="AF24" i="232" s="1"/>
  <c r="AF25" i="232" s="1"/>
  <c r="AF26" i="232" s="1"/>
  <c r="AF27" i="232" s="1"/>
  <c r="AF28" i="232" s="1"/>
  <c r="AF29" i="232" s="1"/>
  <c r="AF30" i="232" s="1"/>
  <c r="AF31" i="232" s="1"/>
  <c r="AF32" i="232" s="1"/>
  <c r="AF33" i="232" s="1"/>
  <c r="AF34" i="232" s="1"/>
  <c r="AF35" i="232" s="1"/>
  <c r="AF36" i="232" s="1"/>
  <c r="AF37" i="232" s="1"/>
  <c r="AF38" i="232" s="1"/>
  <c r="AF39" i="232" s="1"/>
  <c r="AF40" i="232" s="1"/>
  <c r="AF41" i="232" s="1"/>
  <c r="AF42" i="232" s="1"/>
  <c r="AF43" i="232" s="1"/>
  <c r="AF44" i="232" s="1"/>
  <c r="AF45" i="232" s="1"/>
  <c r="AF46" i="232" s="1"/>
  <c r="AF47" i="232" s="1"/>
  <c r="AF48" i="232" s="1"/>
  <c r="AF49" i="232" s="1"/>
  <c r="AF50" i="232" s="1"/>
  <c r="AF51" i="232" s="1"/>
  <c r="AF52" i="232" s="1"/>
  <c r="AF53" i="232" s="1"/>
  <c r="AF54" i="232" s="1"/>
  <c r="AF55" i="232" s="1"/>
  <c r="AF56" i="232" s="1"/>
  <c r="AF57" i="232" s="1"/>
  <c r="AF58" i="232" s="1"/>
  <c r="AF59" i="232" s="1"/>
  <c r="AF60" i="232" s="1"/>
  <c r="AF61" i="232" s="1"/>
  <c r="AF62" i="232" s="1"/>
  <c r="AF63" i="232" s="1"/>
  <c r="AF64" i="232" s="1"/>
  <c r="AF65" i="232" s="1"/>
  <c r="AF66" i="232" s="1"/>
  <c r="AF67" i="232" s="1"/>
  <c r="AF68" i="232" s="1"/>
  <c r="AF69" i="232" s="1"/>
  <c r="AF70" i="232" s="1"/>
  <c r="AF71" i="232" s="1"/>
  <c r="AF72" i="232" s="1"/>
  <c r="AF73" i="232" s="1"/>
  <c r="AF74" i="232" s="1"/>
  <c r="AF75" i="232" s="1"/>
  <c r="AF76" i="232" s="1"/>
  <c r="AF77" i="232" s="1"/>
  <c r="AF78" i="232" s="1"/>
  <c r="AF79" i="232" s="1"/>
  <c r="AF80" i="232" s="1"/>
  <c r="AF81" i="232" s="1"/>
  <c r="AF82" i="232" s="1"/>
  <c r="AF83" i="232" s="1"/>
  <c r="AF84" i="232" s="1"/>
  <c r="AF85" i="232" s="1"/>
  <c r="AF86" i="232" s="1"/>
  <c r="AF87" i="232" s="1"/>
  <c r="AF88" i="232" s="1"/>
  <c r="AF89" i="232" s="1"/>
  <c r="AF90" i="232" s="1"/>
  <c r="AF91" i="232" s="1"/>
  <c r="AF92" i="232" s="1"/>
  <c r="AC90" i="232" l="1"/>
  <c r="AC17" i="232" l="1"/>
  <c r="G93" i="232"/>
  <c r="F93" i="232"/>
  <c r="E93" i="232"/>
  <c r="T92" i="232"/>
  <c r="H92" i="232"/>
  <c r="P92" i="232" s="1"/>
  <c r="W92" i="232" s="1"/>
  <c r="T91" i="232"/>
  <c r="H91" i="232"/>
  <c r="K91" i="232" s="1"/>
  <c r="N91" i="232" s="1"/>
  <c r="T90" i="232"/>
  <c r="H90" i="232"/>
  <c r="J90" i="232" s="1"/>
  <c r="R90" i="232" s="1"/>
  <c r="T89" i="232"/>
  <c r="H89" i="232"/>
  <c r="K89" i="232" s="1"/>
  <c r="N89" i="232" s="1"/>
  <c r="AC88" i="232"/>
  <c r="T88" i="232"/>
  <c r="H88" i="232"/>
  <c r="K88" i="232" s="1"/>
  <c r="N88" i="232" s="1"/>
  <c r="T87" i="232"/>
  <c r="H87" i="232"/>
  <c r="T86" i="232"/>
  <c r="H86" i="232"/>
  <c r="K86" i="232" s="1"/>
  <c r="N86" i="232" s="1"/>
  <c r="T85" i="232"/>
  <c r="H85" i="232"/>
  <c r="K85" i="232" s="1"/>
  <c r="N85" i="232" s="1"/>
  <c r="T84" i="232"/>
  <c r="H84" i="232"/>
  <c r="T83" i="232"/>
  <c r="H83" i="232"/>
  <c r="K83" i="232" s="1"/>
  <c r="N83" i="232" s="1"/>
  <c r="T82" i="232"/>
  <c r="H82" i="232"/>
  <c r="K82" i="232" s="1"/>
  <c r="N82" i="232" s="1"/>
  <c r="T81" i="232"/>
  <c r="H81" i="232"/>
  <c r="T80" i="232"/>
  <c r="H80" i="232"/>
  <c r="K80" i="232" s="1"/>
  <c r="N80" i="232" s="1"/>
  <c r="T79" i="232"/>
  <c r="H79" i="232"/>
  <c r="K79" i="232" s="1"/>
  <c r="N79" i="232" s="1"/>
  <c r="T78" i="232"/>
  <c r="H78" i="232"/>
  <c r="T77" i="232"/>
  <c r="H77" i="232"/>
  <c r="K77" i="232" s="1"/>
  <c r="N77" i="232" s="1"/>
  <c r="T76" i="232"/>
  <c r="H76" i="232"/>
  <c r="K76" i="232" s="1"/>
  <c r="N76" i="232" s="1"/>
  <c r="T75" i="232"/>
  <c r="H75" i="232"/>
  <c r="T74" i="232"/>
  <c r="H74" i="232"/>
  <c r="K74" i="232" s="1"/>
  <c r="N74" i="232" s="1"/>
  <c r="T73" i="232"/>
  <c r="H73" i="232"/>
  <c r="K73" i="232" s="1"/>
  <c r="N73" i="232" s="1"/>
  <c r="T72" i="232"/>
  <c r="H72" i="232"/>
  <c r="T71" i="232"/>
  <c r="H71" i="232"/>
  <c r="K71" i="232" s="1"/>
  <c r="N71" i="232" s="1"/>
  <c r="T70" i="232"/>
  <c r="H70" i="232"/>
  <c r="K70" i="232" s="1"/>
  <c r="N70" i="232" s="1"/>
  <c r="T69" i="232"/>
  <c r="H69" i="232"/>
  <c r="T68" i="232"/>
  <c r="H68" i="232"/>
  <c r="K68" i="232" s="1"/>
  <c r="N68" i="232" s="1"/>
  <c r="T67" i="232"/>
  <c r="H67" i="232"/>
  <c r="K67" i="232" s="1"/>
  <c r="N67" i="232" s="1"/>
  <c r="T66" i="232"/>
  <c r="H66" i="232"/>
  <c r="T65" i="232"/>
  <c r="H65" i="232"/>
  <c r="K65" i="232" s="1"/>
  <c r="N65" i="232" s="1"/>
  <c r="T64" i="232"/>
  <c r="H64" i="232"/>
  <c r="K64" i="232" s="1"/>
  <c r="N64" i="232" s="1"/>
  <c r="T63" i="232"/>
  <c r="H63" i="232"/>
  <c r="T62" i="232"/>
  <c r="H62" i="232"/>
  <c r="K62" i="232" s="1"/>
  <c r="N62" i="232" s="1"/>
  <c r="T61" i="232"/>
  <c r="H61" i="232"/>
  <c r="K61" i="232" s="1"/>
  <c r="N61" i="232" s="1"/>
  <c r="T60" i="232"/>
  <c r="H60" i="232"/>
  <c r="K60" i="232" s="1"/>
  <c r="N60" i="232" s="1"/>
  <c r="T59" i="232"/>
  <c r="H59" i="232"/>
  <c r="K59" i="232" s="1"/>
  <c r="N59" i="232" s="1"/>
  <c r="T58" i="232"/>
  <c r="H58" i="232"/>
  <c r="J58" i="232" s="1"/>
  <c r="R58" i="232" s="1"/>
  <c r="T57" i="232"/>
  <c r="H57" i="232"/>
  <c r="K57" i="232" s="1"/>
  <c r="N57" i="232" s="1"/>
  <c r="T56" i="232"/>
  <c r="H56" i="232"/>
  <c r="K56" i="232" s="1"/>
  <c r="N56" i="232" s="1"/>
  <c r="T55" i="232"/>
  <c r="H55" i="232"/>
  <c r="J55" i="232" s="1"/>
  <c r="R55" i="232" s="1"/>
  <c r="T54" i="232"/>
  <c r="H54" i="232"/>
  <c r="T53" i="232"/>
  <c r="H53" i="232"/>
  <c r="K53" i="232" s="1"/>
  <c r="N53" i="232" s="1"/>
  <c r="T52" i="232"/>
  <c r="H52" i="232"/>
  <c r="J52" i="232" s="1"/>
  <c r="R52" i="232" s="1"/>
  <c r="T51" i="232"/>
  <c r="H51" i="232"/>
  <c r="T50" i="232"/>
  <c r="H50" i="232"/>
  <c r="J50" i="232" s="1"/>
  <c r="R50" i="232" s="1"/>
  <c r="T49" i="232"/>
  <c r="H49" i="232"/>
  <c r="J49" i="232" s="1"/>
  <c r="R49" i="232" s="1"/>
  <c r="T48" i="232"/>
  <c r="H48" i="232"/>
  <c r="T47" i="232"/>
  <c r="H47" i="232"/>
  <c r="K47" i="232" s="1"/>
  <c r="N47" i="232" s="1"/>
  <c r="T46" i="232"/>
  <c r="H46" i="232"/>
  <c r="J46" i="232" s="1"/>
  <c r="R46" i="232" s="1"/>
  <c r="T45" i="232"/>
  <c r="H45" i="232"/>
  <c r="T44" i="232"/>
  <c r="H44" i="232"/>
  <c r="K44" i="232" s="1"/>
  <c r="N44" i="232" s="1"/>
  <c r="T43" i="232"/>
  <c r="H43" i="232"/>
  <c r="J43" i="232" s="1"/>
  <c r="R43" i="232" s="1"/>
  <c r="T42" i="232"/>
  <c r="H42" i="232"/>
  <c r="T41" i="232"/>
  <c r="H41" i="232"/>
  <c r="K41" i="232" s="1"/>
  <c r="N41" i="232" s="1"/>
  <c r="T40" i="232"/>
  <c r="H40" i="232"/>
  <c r="J40" i="232" s="1"/>
  <c r="R40" i="232" s="1"/>
  <c r="T39" i="232"/>
  <c r="H39" i="232"/>
  <c r="T38" i="232"/>
  <c r="H38" i="232"/>
  <c r="K38" i="232" s="1"/>
  <c r="N38" i="232" s="1"/>
  <c r="T37" i="232"/>
  <c r="H37" i="232"/>
  <c r="J37" i="232" s="1"/>
  <c r="R37" i="232" s="1"/>
  <c r="T36" i="232"/>
  <c r="H36" i="232"/>
  <c r="T35" i="232"/>
  <c r="H35" i="232"/>
  <c r="K35" i="232" s="1"/>
  <c r="N35" i="232" s="1"/>
  <c r="T34" i="232"/>
  <c r="H34" i="232"/>
  <c r="J34" i="232" s="1"/>
  <c r="R34" i="232" s="1"/>
  <c r="T33" i="232"/>
  <c r="H33" i="232"/>
  <c r="T32" i="232"/>
  <c r="H32" i="232"/>
  <c r="K32" i="232" s="1"/>
  <c r="N32" i="232" s="1"/>
  <c r="T31" i="232"/>
  <c r="H31" i="232"/>
  <c r="K31" i="232" s="1"/>
  <c r="N31" i="232" s="1"/>
  <c r="T30" i="232"/>
  <c r="H30" i="232"/>
  <c r="K30" i="232" s="1"/>
  <c r="N30" i="232" s="1"/>
  <c r="T29" i="232"/>
  <c r="H29" i="232"/>
  <c r="K29" i="232" s="1"/>
  <c r="N29" i="232" s="1"/>
  <c r="T28" i="232"/>
  <c r="H28" i="232"/>
  <c r="K28" i="232" s="1"/>
  <c r="N28" i="232" s="1"/>
  <c r="T27" i="232"/>
  <c r="H27" i="232"/>
  <c r="K27" i="232" s="1"/>
  <c r="N27" i="232" s="1"/>
  <c r="T26" i="232"/>
  <c r="H26" i="232"/>
  <c r="K26" i="232" s="1"/>
  <c r="N26" i="232" s="1"/>
  <c r="T25" i="232"/>
  <c r="H25" i="232"/>
  <c r="J25" i="232" s="1"/>
  <c r="R25" i="232" s="1"/>
  <c r="T24" i="232"/>
  <c r="H24" i="232"/>
  <c r="K24" i="232" s="1"/>
  <c r="N24" i="232" s="1"/>
  <c r="T23" i="232"/>
  <c r="H23" i="232"/>
  <c r="K23" i="232" s="1"/>
  <c r="N23" i="232" s="1"/>
  <c r="T22" i="232"/>
  <c r="H22" i="232"/>
  <c r="K22" i="232" s="1"/>
  <c r="N22" i="232" s="1"/>
  <c r="T21" i="232"/>
  <c r="H21" i="232"/>
  <c r="K21" i="232" s="1"/>
  <c r="N21" i="232" s="1"/>
  <c r="T20" i="232"/>
  <c r="H20" i="232"/>
  <c r="K20" i="232" s="1"/>
  <c r="N20" i="232" s="1"/>
  <c r="T19" i="232"/>
  <c r="H19" i="232"/>
  <c r="J19" i="232" s="1"/>
  <c r="R19" i="232" s="1"/>
  <c r="T18" i="232"/>
  <c r="H18" i="232"/>
  <c r="K18" i="232" s="1"/>
  <c r="N18" i="232" s="1"/>
  <c r="T17" i="232"/>
  <c r="H17" i="232"/>
  <c r="K43" i="232" l="1"/>
  <c r="N43" i="232" s="1"/>
  <c r="P90" i="232"/>
  <c r="W90" i="232" s="1"/>
  <c r="J91" i="232"/>
  <c r="AQ91" i="232" s="1"/>
  <c r="J88" i="232"/>
  <c r="K40" i="232"/>
  <c r="N40" i="232" s="1"/>
  <c r="J30" i="232"/>
  <c r="K52" i="232"/>
  <c r="N52" i="232" s="1"/>
  <c r="K58" i="232"/>
  <c r="N58" i="232" s="1"/>
  <c r="J31" i="232"/>
  <c r="J21" i="232"/>
  <c r="J22" i="232"/>
  <c r="J32" i="232"/>
  <c r="P91" i="232"/>
  <c r="W91" i="232" s="1"/>
  <c r="K34" i="232"/>
  <c r="N34" i="232" s="1"/>
  <c r="K50" i="232"/>
  <c r="N50" i="232" s="1"/>
  <c r="K19" i="232"/>
  <c r="N19" i="232" s="1"/>
  <c r="J24" i="232"/>
  <c r="K25" i="232"/>
  <c r="N25" i="232" s="1"/>
  <c r="O25" i="232" s="1"/>
  <c r="AQ19" i="232"/>
  <c r="AQ25" i="232"/>
  <c r="U25" i="232"/>
  <c r="V25" i="232" s="1"/>
  <c r="J18" i="232"/>
  <c r="K55" i="232"/>
  <c r="N55" i="232" s="1"/>
  <c r="J28" i="232"/>
  <c r="R28" i="232" s="1"/>
  <c r="K49" i="232"/>
  <c r="N49" i="232" s="1"/>
  <c r="K46" i="232"/>
  <c r="N46" i="232" s="1"/>
  <c r="K90" i="232"/>
  <c r="N90" i="232" s="1"/>
  <c r="H93" i="232"/>
  <c r="J27" i="232"/>
  <c r="K37" i="232"/>
  <c r="N37" i="232" s="1"/>
  <c r="O23" i="232"/>
  <c r="O20" i="232"/>
  <c r="O19" i="232"/>
  <c r="O24" i="232"/>
  <c r="O18" i="232"/>
  <c r="O22" i="232"/>
  <c r="AC25" i="232"/>
  <c r="AC19" i="232"/>
  <c r="AC22" i="232"/>
  <c r="AQ40" i="232"/>
  <c r="AC28" i="232"/>
  <c r="AQ37" i="232"/>
  <c r="K42" i="232"/>
  <c r="N42" i="232" s="1"/>
  <c r="J42" i="232"/>
  <c r="R42" i="232" s="1"/>
  <c r="AQ49" i="232"/>
  <c r="K54" i="232"/>
  <c r="N54" i="232" s="1"/>
  <c r="J54" i="232"/>
  <c r="R54" i="232" s="1"/>
  <c r="AQ58" i="232"/>
  <c r="U19" i="232"/>
  <c r="V19" i="232" s="1"/>
  <c r="O21" i="232"/>
  <c r="O27" i="232"/>
  <c r="O30" i="232"/>
  <c r="K69" i="232"/>
  <c r="N69" i="232" s="1"/>
  <c r="J69" i="232"/>
  <c r="R69" i="232" s="1"/>
  <c r="K78" i="232"/>
  <c r="N78" i="232" s="1"/>
  <c r="J78" i="232"/>
  <c r="R78" i="232" s="1"/>
  <c r="K87" i="232"/>
  <c r="N87" i="232" s="1"/>
  <c r="J87" i="232"/>
  <c r="R87" i="232" s="1"/>
  <c r="J17" i="232"/>
  <c r="R17" i="232" s="1"/>
  <c r="J20" i="232"/>
  <c r="R20" i="232" s="1"/>
  <c r="J23" i="232"/>
  <c r="R23" i="232" s="1"/>
  <c r="J26" i="232"/>
  <c r="R26" i="232" s="1"/>
  <c r="J29" i="232"/>
  <c r="R29" i="232" s="1"/>
  <c r="K17" i="232"/>
  <c r="N17" i="232" s="1"/>
  <c r="O17" i="232" s="1"/>
  <c r="AQ34" i="232"/>
  <c r="K39" i="232"/>
  <c r="N39" i="232" s="1"/>
  <c r="J39" i="232"/>
  <c r="R39" i="232" s="1"/>
  <c r="K51" i="232"/>
  <c r="N51" i="232" s="1"/>
  <c r="J51" i="232"/>
  <c r="R51" i="232" s="1"/>
  <c r="AQ46" i="232"/>
  <c r="K63" i="232"/>
  <c r="N63" i="232" s="1"/>
  <c r="J63" i="232"/>
  <c r="R63" i="232" s="1"/>
  <c r="K36" i="232"/>
  <c r="N36" i="232" s="1"/>
  <c r="J36" i="232"/>
  <c r="R36" i="232" s="1"/>
  <c r="K72" i="232"/>
  <c r="N72" i="232" s="1"/>
  <c r="J72" i="232"/>
  <c r="R72" i="232" s="1"/>
  <c r="K81" i="232"/>
  <c r="N81" i="232" s="1"/>
  <c r="J81" i="232"/>
  <c r="R81" i="232" s="1"/>
  <c r="K48" i="232"/>
  <c r="N48" i="232" s="1"/>
  <c r="J48" i="232"/>
  <c r="R48" i="232" s="1"/>
  <c r="AQ55" i="232"/>
  <c r="AQ43" i="232"/>
  <c r="AQ50" i="232"/>
  <c r="AC31" i="232"/>
  <c r="K33" i="232"/>
  <c r="N33" i="232" s="1"/>
  <c r="J33" i="232"/>
  <c r="R33" i="232" s="1"/>
  <c r="AQ90" i="232"/>
  <c r="AQ52" i="232"/>
  <c r="K45" i="232"/>
  <c r="N45" i="232" s="1"/>
  <c r="J45" i="232"/>
  <c r="R45" i="232" s="1"/>
  <c r="K66" i="232"/>
  <c r="N66" i="232" s="1"/>
  <c r="J66" i="232"/>
  <c r="R66" i="232" s="1"/>
  <c r="K75" i="232"/>
  <c r="N75" i="232" s="1"/>
  <c r="J75" i="232"/>
  <c r="R75" i="232" s="1"/>
  <c r="K84" i="232"/>
  <c r="N84" i="232" s="1"/>
  <c r="J84" i="232"/>
  <c r="R84" i="232" s="1"/>
  <c r="J57" i="232"/>
  <c r="R57" i="232" s="1"/>
  <c r="J60" i="232"/>
  <c r="R60" i="232" s="1"/>
  <c r="AC91" i="232"/>
  <c r="J62" i="232"/>
  <c r="R62" i="232" s="1"/>
  <c r="J65" i="232"/>
  <c r="R65" i="232" s="1"/>
  <c r="J68" i="232"/>
  <c r="R68" i="232" s="1"/>
  <c r="J71" i="232"/>
  <c r="R71" i="232" s="1"/>
  <c r="J74" i="232"/>
  <c r="R74" i="232" s="1"/>
  <c r="J77" i="232"/>
  <c r="R77" i="232" s="1"/>
  <c r="J80" i="232"/>
  <c r="R80" i="232" s="1"/>
  <c r="J83" i="232"/>
  <c r="R83" i="232" s="1"/>
  <c r="J86" i="232"/>
  <c r="R86" i="232" s="1"/>
  <c r="J89" i="232"/>
  <c r="R89" i="232" s="1"/>
  <c r="J35" i="232"/>
  <c r="R35" i="232" s="1"/>
  <c r="J38" i="232"/>
  <c r="R38" i="232" s="1"/>
  <c r="J41" i="232"/>
  <c r="R41" i="232" s="1"/>
  <c r="J44" i="232"/>
  <c r="R44" i="232" s="1"/>
  <c r="J47" i="232"/>
  <c r="R47" i="232" s="1"/>
  <c r="J53" i="232"/>
  <c r="R53" i="232" s="1"/>
  <c r="J56" i="232"/>
  <c r="R56" i="232" s="1"/>
  <c r="J59" i="232"/>
  <c r="R59" i="232" s="1"/>
  <c r="J92" i="232"/>
  <c r="K92" i="232"/>
  <c r="N92" i="232" s="1"/>
  <c r="J61" i="232"/>
  <c r="R61" i="232" s="1"/>
  <c r="J64" i="232"/>
  <c r="R64" i="232" s="1"/>
  <c r="J67" i="232"/>
  <c r="R67" i="232" s="1"/>
  <c r="J70" i="232"/>
  <c r="R70" i="232" s="1"/>
  <c r="J73" i="232"/>
  <c r="R73" i="232" s="1"/>
  <c r="J76" i="232"/>
  <c r="R76" i="232" s="1"/>
  <c r="J79" i="232"/>
  <c r="R79" i="232" s="1"/>
  <c r="J82" i="232"/>
  <c r="R82" i="232" s="1"/>
  <c r="J85" i="232"/>
  <c r="R85" i="232" s="1"/>
  <c r="R91" i="232" l="1"/>
  <c r="U91" i="232" s="1"/>
  <c r="X91" i="232" s="1"/>
  <c r="R22" i="232"/>
  <c r="U22" i="232" s="1"/>
  <c r="AQ18" i="232"/>
  <c r="R18" i="232"/>
  <c r="U18" i="232" s="1"/>
  <c r="AQ21" i="232"/>
  <c r="R21" i="232"/>
  <c r="U21" i="232" s="1"/>
  <c r="AQ24" i="232"/>
  <c r="R24" i="232"/>
  <c r="U24" i="232" s="1"/>
  <c r="AQ31" i="232"/>
  <c r="R31" i="232"/>
  <c r="U31" i="232" s="1"/>
  <c r="X31" i="232" s="1"/>
  <c r="AQ88" i="232"/>
  <c r="R88" i="232"/>
  <c r="U88" i="232" s="1"/>
  <c r="X88" i="232" s="1"/>
  <c r="AQ30" i="232"/>
  <c r="R30" i="232"/>
  <c r="AQ32" i="232"/>
  <c r="R32" i="232"/>
  <c r="AQ27" i="232"/>
  <c r="R27" i="232"/>
  <c r="U27" i="232" s="1"/>
  <c r="AQ22" i="232"/>
  <c r="P93" i="232"/>
  <c r="Y25" i="232"/>
  <c r="AQ28" i="232"/>
  <c r="U28" i="232"/>
  <c r="X25" i="232"/>
  <c r="AQ82" i="232"/>
  <c r="AQ53" i="232"/>
  <c r="AQ71" i="232"/>
  <c r="U55" i="232"/>
  <c r="AQ81" i="232"/>
  <c r="AQ39" i="232"/>
  <c r="AC30" i="232"/>
  <c r="AQ79" i="232"/>
  <c r="AQ47" i="232"/>
  <c r="AQ68" i="232"/>
  <c r="AQ75" i="232"/>
  <c r="AQ33" i="232"/>
  <c r="AQ20" i="232"/>
  <c r="U37" i="232"/>
  <c r="AQ76" i="232"/>
  <c r="AQ44" i="232"/>
  <c r="AQ65" i="232"/>
  <c r="O33" i="232"/>
  <c r="U50" i="232"/>
  <c r="AC49" i="232"/>
  <c r="AQ63" i="232"/>
  <c r="U58" i="232"/>
  <c r="AQ73" i="232"/>
  <c r="AQ41" i="232"/>
  <c r="AQ62" i="232"/>
  <c r="U52" i="232"/>
  <c r="AQ48" i="232"/>
  <c r="AQ72" i="232"/>
  <c r="AQ36" i="232"/>
  <c r="U34" i="232"/>
  <c r="AC34" i="232"/>
  <c r="J93" i="232"/>
  <c r="AQ17" i="232"/>
  <c r="AQ70" i="232"/>
  <c r="AQ38" i="232"/>
  <c r="AQ66" i="232"/>
  <c r="U43" i="232"/>
  <c r="AQ87" i="232"/>
  <c r="AQ67" i="232"/>
  <c r="AQ35" i="232"/>
  <c r="AQ60" i="232"/>
  <c r="K93" i="232"/>
  <c r="AQ54" i="232"/>
  <c r="AQ64" i="232"/>
  <c r="AQ89" i="232"/>
  <c r="AQ57" i="232"/>
  <c r="U90" i="232"/>
  <c r="U30" i="232"/>
  <c r="AQ61" i="232"/>
  <c r="AQ86" i="232"/>
  <c r="U46" i="232"/>
  <c r="AC46" i="232"/>
  <c r="AC32" i="232"/>
  <c r="U32" i="232"/>
  <c r="AQ29" i="232"/>
  <c r="AQ78" i="232"/>
  <c r="AC43" i="232"/>
  <c r="AQ83" i="232"/>
  <c r="AC27" i="232"/>
  <c r="U49" i="232"/>
  <c r="X19" i="232"/>
  <c r="AQ92" i="232"/>
  <c r="R92" i="232"/>
  <c r="AQ80" i="232"/>
  <c r="AC40" i="232"/>
  <c r="AQ51" i="232"/>
  <c r="AQ26" i="232"/>
  <c r="U40" i="232"/>
  <c r="AC21" i="232"/>
  <c r="Y19" i="232"/>
  <c r="AQ59" i="232"/>
  <c r="AQ77" i="232"/>
  <c r="AQ84" i="232"/>
  <c r="AQ45" i="232"/>
  <c r="AC24" i="232"/>
  <c r="AQ69" i="232"/>
  <c r="AQ42" i="232"/>
  <c r="AQ85" i="232"/>
  <c r="AQ56" i="232"/>
  <c r="AQ74" i="232"/>
  <c r="AQ23" i="232"/>
  <c r="V22" i="232" l="1"/>
  <c r="Y22" i="232" s="1"/>
  <c r="X22" i="232"/>
  <c r="R93" i="232"/>
  <c r="AC37" i="232"/>
  <c r="AC50" i="232"/>
  <c r="X28" i="232"/>
  <c r="X50" i="232"/>
  <c r="U78" i="232"/>
  <c r="AC78" i="232"/>
  <c r="U54" i="232"/>
  <c r="U60" i="232"/>
  <c r="U36" i="232"/>
  <c r="U73" i="232"/>
  <c r="AC73" i="232"/>
  <c r="U47" i="232"/>
  <c r="AC47" i="232"/>
  <c r="U69" i="232"/>
  <c r="U77" i="232"/>
  <c r="AC77" i="232"/>
  <c r="U86" i="232"/>
  <c r="U38" i="232"/>
  <c r="U44" i="232"/>
  <c r="U79" i="232"/>
  <c r="U74" i="232"/>
  <c r="AC74" i="232"/>
  <c r="U35" i="232"/>
  <c r="U29" i="232"/>
  <c r="U70" i="232"/>
  <c r="U72" i="232"/>
  <c r="U76" i="232"/>
  <c r="X55" i="232"/>
  <c r="V24" i="232"/>
  <c r="X24" i="232"/>
  <c r="U59" i="232"/>
  <c r="V27" i="232"/>
  <c r="X27" i="232"/>
  <c r="X32" i="232"/>
  <c r="X90" i="232"/>
  <c r="U67" i="232"/>
  <c r="U48" i="232"/>
  <c r="U33" i="232"/>
  <c r="U80" i="232"/>
  <c r="U57" i="232"/>
  <c r="AC57" i="232"/>
  <c r="N93" i="232"/>
  <c r="U71" i="232"/>
  <c r="U61" i="232"/>
  <c r="U23" i="232"/>
  <c r="AC23" i="232"/>
  <c r="U56" i="232"/>
  <c r="AQ93" i="232"/>
  <c r="X58" i="232"/>
  <c r="X37" i="232"/>
  <c r="V21" i="232"/>
  <c r="X21" i="232"/>
  <c r="U85" i="232"/>
  <c r="U92" i="232"/>
  <c r="X92" i="232" s="1"/>
  <c r="AC92" i="232"/>
  <c r="U83" i="232"/>
  <c r="X46" i="232"/>
  <c r="AC89" i="232"/>
  <c r="U89" i="232"/>
  <c r="AC52" i="232"/>
  <c r="AC55" i="232"/>
  <c r="X52" i="232"/>
  <c r="U75" i="232"/>
  <c r="U39" i="232"/>
  <c r="X40" i="232"/>
  <c r="X43" i="232"/>
  <c r="U62" i="232"/>
  <c r="U53" i="232"/>
  <c r="U45" i="232"/>
  <c r="U26" i="232"/>
  <c r="AC58" i="232"/>
  <c r="U64" i="232"/>
  <c r="U87" i="232"/>
  <c r="AC87" i="232"/>
  <c r="X34" i="232"/>
  <c r="V18" i="232"/>
  <c r="X18" i="232"/>
  <c r="U20" i="232"/>
  <c r="U68" i="232"/>
  <c r="AC68" i="232"/>
  <c r="U82" i="232"/>
  <c r="U42" i="232"/>
  <c r="U66" i="232"/>
  <c r="AC66" i="232"/>
  <c r="U65" i="232"/>
  <c r="AC65" i="232"/>
  <c r="U84" i="232"/>
  <c r="U51" i="232"/>
  <c r="X49" i="232"/>
  <c r="V30" i="232"/>
  <c r="X30" i="232"/>
  <c r="AC18" i="232"/>
  <c r="U41" i="232"/>
  <c r="U63" i="232"/>
  <c r="U81" i="232"/>
  <c r="Y21" i="232" l="1"/>
  <c r="O29" i="232"/>
  <c r="Y30" i="232"/>
  <c r="O38" i="232"/>
  <c r="Y24" i="232"/>
  <c r="Y18" i="232"/>
  <c r="O26" i="232"/>
  <c r="Y27" i="232"/>
  <c r="O35" i="232"/>
  <c r="AC81" i="232"/>
  <c r="AC26" i="232"/>
  <c r="AC56" i="232"/>
  <c r="AC84" i="232"/>
  <c r="AC82" i="232"/>
  <c r="AC70" i="232"/>
  <c r="AC79" i="232"/>
  <c r="AC36" i="232"/>
  <c r="AC61" i="232"/>
  <c r="AC80" i="232"/>
  <c r="AC67" i="232"/>
  <c r="AC29" i="232"/>
  <c r="AC44" i="232"/>
  <c r="AC69" i="232"/>
  <c r="AC64" i="232"/>
  <c r="AC62" i="232"/>
  <c r="AC71" i="232"/>
  <c r="AC63" i="232"/>
  <c r="X66" i="232"/>
  <c r="AC20" i="232"/>
  <c r="X64" i="232"/>
  <c r="X83" i="232"/>
  <c r="V23" i="232"/>
  <c r="X23" i="232"/>
  <c r="X57" i="232"/>
  <c r="V38" i="232"/>
  <c r="X38" i="232"/>
  <c r="AC60" i="232"/>
  <c r="X51" i="232"/>
  <c r="X62" i="232"/>
  <c r="X75" i="232"/>
  <c r="X63" i="232"/>
  <c r="V20" i="232"/>
  <c r="X20" i="232"/>
  <c r="X74" i="232"/>
  <c r="X86" i="232"/>
  <c r="X60" i="232"/>
  <c r="AC41" i="232"/>
  <c r="AC42" i="232"/>
  <c r="X61" i="232"/>
  <c r="X80" i="232"/>
  <c r="AC86" i="232"/>
  <c r="AC54" i="232"/>
  <c r="X84" i="232"/>
  <c r="V26" i="232"/>
  <c r="X26" i="232"/>
  <c r="X67" i="232"/>
  <c r="X70" i="232"/>
  <c r="X47" i="232"/>
  <c r="X41" i="232"/>
  <c r="X42" i="232"/>
  <c r="AC45" i="232"/>
  <c r="AC85" i="232"/>
  <c r="X71" i="232"/>
  <c r="AC33" i="232"/>
  <c r="X54" i="232"/>
  <c r="X89" i="232"/>
  <c r="X79" i="232"/>
  <c r="X65" i="232"/>
  <c r="X45" i="232"/>
  <c r="X85" i="232"/>
  <c r="V33" i="232"/>
  <c r="X33" i="232"/>
  <c r="X77" i="232"/>
  <c r="X59" i="232"/>
  <c r="X82" i="232"/>
  <c r="AC53" i="232"/>
  <c r="AC39" i="232"/>
  <c r="AC48" i="232"/>
  <c r="AC76" i="232"/>
  <c r="V29" i="232"/>
  <c r="X29" i="232"/>
  <c r="X73" i="232"/>
  <c r="X78" i="232"/>
  <c r="X87" i="232"/>
  <c r="X56" i="232"/>
  <c r="X44" i="232"/>
  <c r="X72" i="232"/>
  <c r="X68" i="232"/>
  <c r="X53" i="232"/>
  <c r="X39" i="232"/>
  <c r="X48" i="232"/>
  <c r="X76" i="232"/>
  <c r="AC35" i="232"/>
  <c r="X81" i="232"/>
  <c r="AC51" i="232"/>
  <c r="AC75" i="232"/>
  <c r="AC83" i="232"/>
  <c r="AC59" i="232"/>
  <c r="AC72" i="232"/>
  <c r="X35" i="232"/>
  <c r="AC38" i="232"/>
  <c r="X69" i="232"/>
  <c r="X36" i="232"/>
  <c r="Y26" i="232" l="1"/>
  <c r="Y23" i="232"/>
  <c r="Y29" i="232"/>
  <c r="Y33" i="232"/>
  <c r="O32" i="232"/>
  <c r="V32" i="232"/>
  <c r="V35" i="232"/>
  <c r="Y20" i="232"/>
  <c r="Y38" i="232"/>
  <c r="AC93" i="232"/>
  <c r="O41" i="232" l="1"/>
  <c r="V41" i="232"/>
  <c r="Y35" i="232"/>
  <c r="Y32" i="232"/>
  <c r="O37" i="232"/>
  <c r="V37" i="232"/>
  <c r="O46" i="232"/>
  <c r="V46" i="232"/>
  <c r="O31" i="232"/>
  <c r="V31" i="232"/>
  <c r="O34" i="232"/>
  <c r="V34" i="232"/>
  <c r="O28" i="232"/>
  <c r="V28" i="232"/>
  <c r="Y37" i="232" l="1"/>
  <c r="Y31" i="232"/>
  <c r="Y46" i="232"/>
  <c r="O40" i="232"/>
  <c r="V40" i="232"/>
  <c r="Y28" i="232"/>
  <c r="Y41" i="232"/>
  <c r="O39" i="232"/>
  <c r="V39" i="232"/>
  <c r="O43" i="232"/>
  <c r="V43" i="232"/>
  <c r="Y34" i="232"/>
  <c r="O49" i="232" l="1"/>
  <c r="V49" i="232"/>
  <c r="O36" i="232"/>
  <c r="V36" i="232"/>
  <c r="Y40" i="232"/>
  <c r="O42" i="232"/>
  <c r="V42" i="232"/>
  <c r="O54" i="232"/>
  <c r="V54" i="232"/>
  <c r="Y43" i="232"/>
  <c r="O45" i="232"/>
  <c r="V45" i="232"/>
  <c r="Y39" i="232"/>
  <c r="O51" i="232" l="1"/>
  <c r="V51" i="232"/>
  <c r="Y54" i="232"/>
  <c r="Y42" i="232"/>
  <c r="O48" i="232"/>
  <c r="V48" i="232"/>
  <c r="O47" i="232"/>
  <c r="V47" i="232"/>
  <c r="Y36" i="232"/>
  <c r="Y45" i="232"/>
  <c r="Y49" i="232"/>
  <c r="O44" i="232" l="1"/>
  <c r="V44" i="232"/>
  <c r="Y47" i="232"/>
  <c r="Y48" i="232"/>
  <c r="O50" i="232"/>
  <c r="V50" i="232"/>
  <c r="O57" i="232"/>
  <c r="V57" i="232"/>
  <c r="O62" i="232"/>
  <c r="V62" i="232"/>
  <c r="O53" i="232"/>
  <c r="V53" i="232"/>
  <c r="Y51" i="232"/>
  <c r="Y62" i="232" l="1"/>
  <c r="Y57" i="232"/>
  <c r="Y50" i="232"/>
  <c r="O56" i="232"/>
  <c r="V56" i="232"/>
  <c r="O59" i="232"/>
  <c r="V59" i="232"/>
  <c r="O55" i="232"/>
  <c r="V55" i="232"/>
  <c r="Y53" i="232"/>
  <c r="Y44" i="232"/>
  <c r="Y55" i="232" l="1"/>
  <c r="Y59" i="232"/>
  <c r="Y56" i="232"/>
  <c r="O58" i="232"/>
  <c r="V58" i="232"/>
  <c r="O52" i="232"/>
  <c r="V52" i="232"/>
  <c r="O65" i="232"/>
  <c r="V65" i="232"/>
  <c r="O61" i="232"/>
  <c r="V61" i="232"/>
  <c r="O70" i="232"/>
  <c r="V70" i="232"/>
  <c r="Y70" i="232" l="1"/>
  <c r="O67" i="232"/>
  <c r="V67" i="232"/>
  <c r="Y65" i="232"/>
  <c r="Y52" i="232"/>
  <c r="Y58" i="232"/>
  <c r="O64" i="232"/>
  <c r="V64" i="232"/>
  <c r="Y61" i="232"/>
  <c r="O63" i="232"/>
  <c r="V63" i="232"/>
  <c r="Y67" i="232" l="1"/>
  <c r="Y64" i="232"/>
  <c r="O66" i="232"/>
  <c r="V66" i="232"/>
  <c r="O60" i="232"/>
  <c r="V60" i="232"/>
  <c r="O69" i="232"/>
  <c r="V69" i="232"/>
  <c r="O78" i="232"/>
  <c r="V78" i="232"/>
  <c r="O73" i="232"/>
  <c r="V73" i="232"/>
  <c r="Y63" i="232"/>
  <c r="Y66" i="232" l="1"/>
  <c r="O71" i="232"/>
  <c r="V71" i="232"/>
  <c r="O72" i="232"/>
  <c r="V72" i="232"/>
  <c r="Y73" i="232"/>
  <c r="O75" i="232"/>
  <c r="V75" i="232"/>
  <c r="Y78" i="232"/>
  <c r="Y69" i="232"/>
  <c r="Y60" i="232"/>
  <c r="O86" i="232" l="1"/>
  <c r="V86" i="232"/>
  <c r="Y75" i="232"/>
  <c r="O81" i="232"/>
  <c r="V81" i="232"/>
  <c r="Y72" i="232"/>
  <c r="O68" i="232"/>
  <c r="V68" i="232"/>
  <c r="Y71" i="232"/>
  <c r="O77" i="232"/>
  <c r="V77" i="232"/>
  <c r="O74" i="232"/>
  <c r="V74" i="232"/>
  <c r="Y86" i="232" l="1"/>
  <c r="O80" i="232"/>
  <c r="V80" i="232"/>
  <c r="Y81" i="232"/>
  <c r="O79" i="232"/>
  <c r="V79" i="232"/>
  <c r="Y68" i="232"/>
  <c r="Y74" i="232"/>
  <c r="O83" i="232"/>
  <c r="V83" i="232"/>
  <c r="Y77" i="232"/>
  <c r="O76" i="232" l="1"/>
  <c r="V76" i="232"/>
  <c r="Y79" i="232"/>
  <c r="O89" i="232"/>
  <c r="V89" i="232"/>
  <c r="Y89" i="232" s="1"/>
  <c r="Y83" i="232"/>
  <c r="O82" i="232"/>
  <c r="V82" i="232"/>
  <c r="O85" i="232"/>
  <c r="V85" i="232"/>
  <c r="Y80" i="232"/>
  <c r="Y85" i="232" l="1"/>
  <c r="O87" i="232"/>
  <c r="V87" i="232"/>
  <c r="Y82" i="232"/>
  <c r="O91" i="232"/>
  <c r="V91" i="232"/>
  <c r="O88" i="232"/>
  <c r="V88" i="232"/>
  <c r="Y76" i="232"/>
  <c r="Y87" i="232" l="1"/>
  <c r="Y88" i="232"/>
  <c r="O84" i="232"/>
  <c r="V84" i="232"/>
  <c r="Y91" i="232"/>
  <c r="O90" i="232"/>
  <c r="V90" i="232"/>
  <c r="Y90" i="232" s="1"/>
  <c r="Y84" i="232" l="1"/>
  <c r="O92" i="232" l="1"/>
  <c r="O93" i="232" s="1"/>
  <c r="V92" i="232"/>
  <c r="Y92" i="232" l="1"/>
</calcChain>
</file>

<file path=xl/sharedStrings.xml><?xml version="1.0" encoding="utf-8"?>
<sst xmlns="http://schemas.openxmlformats.org/spreadsheetml/2006/main" count="354" uniqueCount="143">
  <si>
    <t>部屋名称</t>
    <rPh sb="0" eb="2">
      <t>ヘヤ</t>
    </rPh>
    <rPh sb="2" eb="4">
      <t>メイショウ</t>
    </rPh>
    <phoneticPr fontId="2"/>
  </si>
  <si>
    <t>a10</t>
  </si>
  <si>
    <t>作業員便所</t>
    <rPh sb="0" eb="3">
      <t>サギョウイン</t>
    </rPh>
    <rPh sb="3" eb="5">
      <t>ベンジョ</t>
    </rPh>
    <phoneticPr fontId="2"/>
  </si>
  <si>
    <t>告別室1</t>
    <rPh sb="0" eb="2">
      <t>コクベツ</t>
    </rPh>
    <rPh sb="2" eb="3">
      <t>シツ</t>
    </rPh>
    <phoneticPr fontId="2"/>
  </si>
  <si>
    <t>A41</t>
  </si>
  <si>
    <t>A21</t>
  </si>
  <si>
    <t>告別室2</t>
    <rPh sb="0" eb="2">
      <t>コクベツ</t>
    </rPh>
    <rPh sb="2" eb="3">
      <t>シツ</t>
    </rPh>
    <phoneticPr fontId="2"/>
  </si>
  <si>
    <t>通路-1</t>
    <rPh sb="0" eb="2">
      <t>ツウロ</t>
    </rPh>
    <phoneticPr fontId="2"/>
  </si>
  <si>
    <t>a27</t>
  </si>
  <si>
    <t>通路-2</t>
    <rPh sb="0" eb="2">
      <t>ツウロ</t>
    </rPh>
    <phoneticPr fontId="2"/>
  </si>
  <si>
    <t>J4</t>
  </si>
  <si>
    <t>J4E</t>
  </si>
  <si>
    <t>収骨ﾎｰﾙ</t>
    <rPh sb="0" eb="2">
      <t>シュウコツ</t>
    </rPh>
    <phoneticPr fontId="2"/>
  </si>
  <si>
    <t>チ</t>
  </si>
  <si>
    <t>風除室</t>
    <rPh sb="0" eb="2">
      <t>カゼヨ</t>
    </rPh>
    <rPh sb="2" eb="3">
      <t>シツ</t>
    </rPh>
    <phoneticPr fontId="2"/>
  </si>
  <si>
    <t>軒下</t>
    <rPh sb="0" eb="2">
      <t>ノキシタ</t>
    </rPh>
    <phoneticPr fontId="2"/>
  </si>
  <si>
    <t>カ</t>
  </si>
  <si>
    <t>階段-2</t>
    <rPh sb="0" eb="2">
      <t>カイダン</t>
    </rPh>
    <phoneticPr fontId="2"/>
  </si>
  <si>
    <t>収骨室1</t>
    <rPh sb="0" eb="3">
      <t>シュウコツシツ</t>
    </rPh>
    <phoneticPr fontId="10"/>
  </si>
  <si>
    <t>収骨室2</t>
    <rPh sb="0" eb="3">
      <t>シュウコツシツ</t>
    </rPh>
    <phoneticPr fontId="10"/>
  </si>
  <si>
    <t>待合室-1</t>
    <rPh sb="0" eb="3">
      <t>マチアイシツ</t>
    </rPh>
    <phoneticPr fontId="2"/>
  </si>
  <si>
    <t>待合室-2</t>
    <rPh sb="0" eb="3">
      <t>マチアイシツ</t>
    </rPh>
    <phoneticPr fontId="2"/>
  </si>
  <si>
    <t>待合室-3</t>
    <rPh sb="0" eb="3">
      <t>マチアイシツ</t>
    </rPh>
    <phoneticPr fontId="2"/>
  </si>
  <si>
    <t>K27</t>
  </si>
  <si>
    <t>待合室-4</t>
    <rPh sb="0" eb="3">
      <t>マチアイシツ</t>
    </rPh>
    <phoneticPr fontId="2"/>
  </si>
  <si>
    <t>クローク</t>
  </si>
  <si>
    <t>大会議室</t>
    <rPh sb="0" eb="4">
      <t>ダイカイギシツ</t>
    </rPh>
    <phoneticPr fontId="2"/>
  </si>
  <si>
    <t>小会議室</t>
    <rPh sb="0" eb="4">
      <t>ショウカイギシツ</t>
    </rPh>
    <phoneticPr fontId="2"/>
  </si>
  <si>
    <t>控室-3</t>
    <rPh sb="0" eb="2">
      <t>ヒカエシツ</t>
    </rPh>
    <phoneticPr fontId="2"/>
  </si>
  <si>
    <t>B4</t>
    <phoneticPr fontId="99"/>
  </si>
  <si>
    <t>A41</t>
    <phoneticPr fontId="99"/>
  </si>
  <si>
    <t>A21</t>
    <phoneticPr fontId="99"/>
  </si>
  <si>
    <t>行灯（大12、小6）</t>
    <rPh sb="0" eb="2">
      <t>アンドン</t>
    </rPh>
    <rPh sb="3" eb="4">
      <t>ダイ</t>
    </rPh>
    <rPh sb="7" eb="8">
      <t>ショウ</t>
    </rPh>
    <phoneticPr fontId="99"/>
  </si>
  <si>
    <t>行灯8、壁側3</t>
    <rPh sb="0" eb="2">
      <t>アンドン</t>
    </rPh>
    <rPh sb="4" eb="6">
      <t>ヘキソク</t>
    </rPh>
    <phoneticPr fontId="99"/>
  </si>
  <si>
    <t>A42</t>
    <phoneticPr fontId="99"/>
  </si>
  <si>
    <t>a02</t>
    <phoneticPr fontId="99"/>
  </si>
  <si>
    <t>間接照明</t>
    <rPh sb="0" eb="2">
      <t>カンセツ</t>
    </rPh>
    <rPh sb="2" eb="4">
      <t>ショウメイ</t>
    </rPh>
    <phoneticPr fontId="99"/>
  </si>
  <si>
    <t>イ</t>
    <phoneticPr fontId="99"/>
  </si>
  <si>
    <t>※a27</t>
    <phoneticPr fontId="99"/>
  </si>
  <si>
    <t>規格・仕様等</t>
    <phoneticPr fontId="99"/>
  </si>
  <si>
    <t>JD110V　　85ｗ　　Ｎ／Ｅ</t>
    <phoneticPr fontId="99"/>
  </si>
  <si>
    <t>ミニハロゲン　　J12V　　10ｗ　Ｔｒ付</t>
    <rPh sb="20" eb="21">
      <t>ツキ</t>
    </rPh>
    <phoneticPr fontId="99"/>
  </si>
  <si>
    <t>IL100w</t>
    <phoneticPr fontId="99"/>
  </si>
  <si>
    <t>FL20ｗ×1　　ＦＳＳ１</t>
    <phoneticPr fontId="99"/>
  </si>
  <si>
    <t>FDL27ｗ</t>
    <phoneticPr fontId="99"/>
  </si>
  <si>
    <t>FL40w×1　　FSS1</t>
    <phoneticPr fontId="99"/>
  </si>
  <si>
    <t>FL40ｗ×1　　FBS3</t>
    <phoneticPr fontId="99"/>
  </si>
  <si>
    <t>FL40ｗ×2　　FSR4</t>
    <phoneticPr fontId="99"/>
  </si>
  <si>
    <t>FL40ｗ×2　　非　　FSR4</t>
    <rPh sb="9" eb="10">
      <t>ヒ</t>
    </rPh>
    <phoneticPr fontId="99"/>
  </si>
  <si>
    <t>FL40ｗ×2　　非　　FSR4</t>
    <phoneticPr fontId="99"/>
  </si>
  <si>
    <t>FDL27ｗ×1　　木製枠</t>
    <rPh sb="10" eb="13">
      <t>モクセイワク</t>
    </rPh>
    <phoneticPr fontId="99"/>
  </si>
  <si>
    <t>FDL27ｗ×1　　木製枠</t>
    <phoneticPr fontId="99"/>
  </si>
  <si>
    <t>和室</t>
    <rPh sb="0" eb="2">
      <t>ワシツ</t>
    </rPh>
    <phoneticPr fontId="99"/>
  </si>
  <si>
    <t>和室</t>
    <phoneticPr fontId="99"/>
  </si>
  <si>
    <t>FML13ｗ×1</t>
    <phoneticPr fontId="99"/>
  </si>
  <si>
    <t>FL40ｗ×1　　ウォールウォシャー</t>
    <phoneticPr fontId="99"/>
  </si>
  <si>
    <t>FL40w×2　　FSS1</t>
    <phoneticPr fontId="99"/>
  </si>
  <si>
    <t>１階</t>
    <rPh sb="1" eb="2">
      <t>カイ</t>
    </rPh>
    <phoneticPr fontId="99"/>
  </si>
  <si>
    <t>２階</t>
    <rPh sb="1" eb="2">
      <t>カイ</t>
    </rPh>
    <phoneticPr fontId="99"/>
  </si>
  <si>
    <t>外灯</t>
    <rPh sb="0" eb="2">
      <t>ガイトウ</t>
    </rPh>
    <phoneticPr fontId="99"/>
  </si>
  <si>
    <t>ス</t>
    <phoneticPr fontId="99"/>
  </si>
  <si>
    <t>職員駐車場</t>
    <rPh sb="0" eb="2">
      <t>ショクイン</t>
    </rPh>
    <rPh sb="2" eb="5">
      <t>チュウシャジョウ</t>
    </rPh>
    <phoneticPr fontId="99"/>
  </si>
  <si>
    <t>外灯B　 Ｈ＝5,150</t>
    <rPh sb="0" eb="2">
      <t>ガイトウ</t>
    </rPh>
    <phoneticPr fontId="10"/>
  </si>
  <si>
    <t>※※a27</t>
    <phoneticPr fontId="99"/>
  </si>
  <si>
    <t>備考</t>
    <phoneticPr fontId="99"/>
  </si>
  <si>
    <t>１階</t>
  </si>
  <si>
    <t>２階</t>
  </si>
  <si>
    <t>バス駐車場</t>
    <phoneticPr fontId="99"/>
  </si>
  <si>
    <t>外灯C　 H＝4,900</t>
    <rPh sb="0" eb="2">
      <t>ガイトウ</t>
    </rPh>
    <phoneticPr fontId="10"/>
  </si>
  <si>
    <t>外灯D　 H＝4,900</t>
    <rPh sb="0" eb="2">
      <t>ガイトウ</t>
    </rPh>
    <phoneticPr fontId="10"/>
  </si>
  <si>
    <t>進入路中央分離帯</t>
    <rPh sb="3" eb="8">
      <t>チュウオウブンリタイ</t>
    </rPh>
    <phoneticPr fontId="99"/>
  </si>
  <si>
    <t>シ (2)</t>
    <phoneticPr fontId="99"/>
  </si>
  <si>
    <t>外灯　スカイビーム250ｗ
ポール H＝4,900　（ポール更新/埋設）</t>
    <rPh sb="0" eb="2">
      <t>ガイトウ</t>
    </rPh>
    <rPh sb="30" eb="32">
      <t>コウシン</t>
    </rPh>
    <phoneticPr fontId="99"/>
  </si>
  <si>
    <t>a27ではない</t>
    <phoneticPr fontId="99"/>
  </si>
  <si>
    <t>スリット</t>
    <phoneticPr fontId="99"/>
  </si>
  <si>
    <t>ランプ
本数</t>
    <rPh sb="4" eb="6">
      <t>ホンスウ</t>
    </rPh>
    <phoneticPr fontId="99"/>
  </si>
  <si>
    <t>年間電力
使用量
ｋWｈ/年</t>
    <rPh sb="0" eb="2">
      <t>ネンカン</t>
    </rPh>
    <rPh sb="2" eb="4">
      <t>デンリョク</t>
    </rPh>
    <rPh sb="5" eb="8">
      <t>シヨウリョウ</t>
    </rPh>
    <rPh sb="13" eb="14">
      <t>ネン</t>
    </rPh>
    <phoneticPr fontId="99"/>
  </si>
  <si>
    <r>
      <t xml:space="preserve">総台数
</t>
    </r>
    <r>
      <rPr>
        <sz val="8"/>
        <color theme="1"/>
        <rFont val="ＭＳ Ｐゴシック"/>
        <family val="3"/>
        <charset val="128"/>
        <scheme val="minor"/>
      </rPr>
      <t>Ａ</t>
    </r>
    <rPh sb="0" eb="1">
      <t>ソウ</t>
    </rPh>
    <rPh sb="1" eb="3">
      <t>ダイスウ</t>
    </rPh>
    <phoneticPr fontId="99"/>
  </si>
  <si>
    <t>№</t>
    <phoneticPr fontId="99"/>
  </si>
  <si>
    <t>合計</t>
    <rPh sb="0" eb="2">
      <t>ゴウケイ</t>
    </rPh>
    <phoneticPr fontId="99"/>
  </si>
  <si>
    <t>卸値</t>
    <rPh sb="0" eb="2">
      <t>オロシネ</t>
    </rPh>
    <phoneticPr fontId="99"/>
  </si>
  <si>
    <t>器具
台数</t>
    <rPh sb="0" eb="2">
      <t>キグ</t>
    </rPh>
    <rPh sb="3" eb="5">
      <t>ダイスウ</t>
    </rPh>
    <phoneticPr fontId="99"/>
  </si>
  <si>
    <t>外灯（別契約）</t>
    <rPh sb="0" eb="2">
      <t>ガイトウ</t>
    </rPh>
    <phoneticPr fontId="99"/>
  </si>
  <si>
    <t>２階/屋外</t>
    <rPh sb="1" eb="2">
      <t>カイ</t>
    </rPh>
    <rPh sb="3" eb="5">
      <t>オクガイ</t>
    </rPh>
    <phoneticPr fontId="99"/>
  </si>
  <si>
    <t>１階/屋外</t>
    <phoneticPr fontId="99"/>
  </si>
  <si>
    <t>ランプ1本
消費電力
W/本</t>
    <rPh sb="4" eb="5">
      <t>ホン</t>
    </rPh>
    <rPh sb="6" eb="10">
      <t>ショウヒデンリョク</t>
    </rPh>
    <rPh sb="13" eb="14">
      <t>ホン</t>
    </rPh>
    <phoneticPr fontId="99"/>
  </si>
  <si>
    <t>年間
電気代
円</t>
    <rPh sb="0" eb="2">
      <t>ネンカン</t>
    </rPh>
    <rPh sb="3" eb="6">
      <t>デンキダイ</t>
    </rPh>
    <rPh sb="7" eb="8">
      <t>エン</t>
    </rPh>
    <phoneticPr fontId="99"/>
  </si>
  <si>
    <t>増設</t>
    <phoneticPr fontId="99"/>
  </si>
  <si>
    <t>カ（増設）</t>
    <rPh sb="2" eb="4">
      <t>ゾウセツ</t>
    </rPh>
    <phoneticPr fontId="99"/>
  </si>
  <si>
    <t>FHT 32ｗ×1</t>
    <phoneticPr fontId="99"/>
  </si>
  <si>
    <t>場所</t>
    <phoneticPr fontId="99"/>
  </si>
  <si>
    <t>FL15ｗ×1　　アクリルカバー</t>
    <phoneticPr fontId="99"/>
  </si>
  <si>
    <t>FPL13ｗ×1</t>
    <phoneticPr fontId="99"/>
  </si>
  <si>
    <t>外灯　スカイビームシングルエンド
K-HICA140T・G　140ｗ　　
ポール Ｈ＝5,150　（ﾎﾟｰﾙ更新/ﾍﾞｰｽｱﾝｶｰ止め）</t>
    <rPh sb="0" eb="2">
      <t>ガイトウ</t>
    </rPh>
    <rPh sb="54" eb="56">
      <t>コウシン</t>
    </rPh>
    <phoneticPr fontId="99"/>
  </si>
  <si>
    <t>防犯灯　　電球 FHT42EX-N
ポール H＝4,900　（ポール更新/埋設）</t>
    <rPh sb="34" eb="36">
      <t>コウシン</t>
    </rPh>
    <phoneticPr fontId="99"/>
  </si>
  <si>
    <t>電力
単価</t>
    <rPh sb="0" eb="2">
      <t>デンリョク</t>
    </rPh>
    <rPh sb="3" eb="5">
      <t>タンカ</t>
    </rPh>
    <phoneticPr fontId="99"/>
  </si>
  <si>
    <t xml:space="preserve">円/kwh </t>
    <phoneticPr fontId="99"/>
  </si>
  <si>
    <t>現状照明</t>
    <rPh sb="0" eb="4">
      <t>ゲンジョウショウメイ</t>
    </rPh>
    <phoneticPr fontId="99"/>
  </si>
  <si>
    <t>型番</t>
    <rPh sb="0" eb="2">
      <t>カタバン</t>
    </rPh>
    <phoneticPr fontId="99"/>
  </si>
  <si>
    <t>【作業要領】</t>
    <rPh sb="1" eb="3">
      <t>サギョウ</t>
    </rPh>
    <rPh sb="3" eb="5">
      <t>ヨウリョウ</t>
    </rPh>
    <phoneticPr fontId="100"/>
  </si>
  <si>
    <t>①</t>
    <phoneticPr fontId="100"/>
  </si>
  <si>
    <t>黄色セル以外のセルは編集しないでください。また、セルの挿入や削除も行わないでください。</t>
    <rPh sb="27" eb="29">
      <t>ソウニュウ</t>
    </rPh>
    <rPh sb="30" eb="32">
      <t>サクジョ</t>
    </rPh>
    <rPh sb="33" eb="34">
      <t>オコナ</t>
    </rPh>
    <phoneticPr fontId="100"/>
  </si>
  <si>
    <t>②</t>
    <phoneticPr fontId="100"/>
  </si>
  <si>
    <t>③</t>
    <phoneticPr fontId="100"/>
  </si>
  <si>
    <t>④</t>
    <phoneticPr fontId="100"/>
  </si>
  <si>
    <t>⑤</t>
    <phoneticPr fontId="100"/>
  </si>
  <si>
    <t>想定削減量</t>
    <rPh sb="0" eb="2">
      <t>ソウテイ</t>
    </rPh>
    <rPh sb="2" eb="5">
      <t>サクゲンリョウ</t>
    </rPh>
    <phoneticPr fontId="100"/>
  </si>
  <si>
    <t>合計
円</t>
    <rPh sb="0" eb="2">
      <t>ゴウケイ</t>
    </rPh>
    <phoneticPr fontId="100"/>
  </si>
  <si>
    <t>器具費　　
円</t>
    <rPh sb="0" eb="3">
      <t>キグヒ</t>
    </rPh>
    <phoneticPr fontId="100"/>
  </si>
  <si>
    <t>取付費等
円</t>
    <rPh sb="0" eb="3">
      <t>トリツケヒ</t>
    </rPh>
    <rPh sb="3" eb="4">
      <t>トウ</t>
    </rPh>
    <phoneticPr fontId="100"/>
  </si>
  <si>
    <t>外灯
ポール
更新本数</t>
    <rPh sb="0" eb="2">
      <t>ガイトウ</t>
    </rPh>
    <rPh sb="7" eb="9">
      <t>コウシン</t>
    </rPh>
    <rPh sb="9" eb="11">
      <t>ホンスウ</t>
    </rPh>
    <phoneticPr fontId="99"/>
  </si>
  <si>
    <t>図面
器具記号</t>
    <rPh sb="0" eb="2">
      <t>ズメン</t>
    </rPh>
    <rPh sb="3" eb="5">
      <t>キグ</t>
    </rPh>
    <rPh sb="5" eb="7">
      <t>キゴウ</t>
    </rPh>
    <phoneticPr fontId="2"/>
  </si>
  <si>
    <t>外灯ポール
更新費
円</t>
    <rPh sb="6" eb="9">
      <t>コウシンヒ</t>
    </rPh>
    <phoneticPr fontId="100"/>
  </si>
  <si>
    <t>電気単価</t>
    <rPh sb="0" eb="2">
      <t>デンキ</t>
    </rPh>
    <rPh sb="2" eb="4">
      <t>タンカ</t>
    </rPh>
    <phoneticPr fontId="99"/>
  </si>
  <si>
    <r>
      <t xml:space="preserve">LED済
</t>
    </r>
    <r>
      <rPr>
        <sz val="8"/>
        <color theme="1"/>
        <rFont val="ＭＳ Ｐゴシック"/>
        <family val="3"/>
        <charset val="128"/>
        <scheme val="minor"/>
      </rPr>
      <t>C</t>
    </r>
    <rPh sb="3" eb="4">
      <t>ズ</t>
    </rPh>
    <phoneticPr fontId="2"/>
  </si>
  <si>
    <r>
      <t xml:space="preserve">間引き
</t>
    </r>
    <r>
      <rPr>
        <sz val="8"/>
        <color theme="1"/>
        <rFont val="ＭＳ Ｐゴシック"/>
        <family val="3"/>
        <charset val="128"/>
        <scheme val="minor"/>
      </rPr>
      <t>B</t>
    </r>
    <phoneticPr fontId="99"/>
  </si>
  <si>
    <r>
      <t xml:space="preserve">台数
</t>
    </r>
    <r>
      <rPr>
        <sz val="8"/>
        <color theme="1"/>
        <rFont val="ＭＳ Ｐゴシック"/>
        <family val="3"/>
        <charset val="128"/>
        <scheme val="minor"/>
      </rPr>
      <t>A-（C＋B）</t>
    </r>
    <rPh sb="0" eb="2">
      <t>ダイスウ</t>
    </rPh>
    <phoneticPr fontId="99"/>
  </si>
  <si>
    <t>ス （防犯灯）</t>
    <phoneticPr fontId="99"/>
  </si>
  <si>
    <t>R10 → R15</t>
    <phoneticPr fontId="99"/>
  </si>
  <si>
    <t>提案LED照明</t>
    <rPh sb="0" eb="2">
      <t>テイアン</t>
    </rPh>
    <rPh sb="5" eb="7">
      <t>ショウメイ</t>
    </rPh>
    <phoneticPr fontId="99"/>
  </si>
  <si>
    <t>告別室3</t>
    <phoneticPr fontId="99"/>
  </si>
  <si>
    <t>HC便所</t>
    <phoneticPr fontId="99"/>
  </si>
  <si>
    <t>手洗い便所</t>
    <phoneticPr fontId="99"/>
  </si>
  <si>
    <t>作業員室</t>
    <phoneticPr fontId="99"/>
  </si>
  <si>
    <t>階段-2</t>
    <phoneticPr fontId="99"/>
  </si>
  <si>
    <t>年間電力
使用
削減量
kWh/年</t>
    <rPh sb="0" eb="2">
      <t>ネンカン</t>
    </rPh>
    <phoneticPr fontId="100"/>
  </si>
  <si>
    <t>年間電気代
削減額
円/年</t>
    <rPh sb="0" eb="2">
      <t>ネンカン</t>
    </rPh>
    <phoneticPr fontId="100"/>
  </si>
  <si>
    <t>照明リスト　（電力使用削減量及び直接工事費算出表）　</t>
    <rPh sb="0" eb="2">
      <t>ショウメイ</t>
    </rPh>
    <rPh sb="7" eb="9">
      <t>デンリョク</t>
    </rPh>
    <rPh sb="9" eb="11">
      <t>シヨウ</t>
    </rPh>
    <rPh sb="11" eb="13">
      <t>サクゲン</t>
    </rPh>
    <rPh sb="13" eb="14">
      <t>リョウ</t>
    </rPh>
    <rPh sb="14" eb="15">
      <t>オヨ</t>
    </rPh>
    <rPh sb="16" eb="18">
      <t>チョクセツ</t>
    </rPh>
    <rPh sb="18" eb="21">
      <t>コウジヒ</t>
    </rPh>
    <rPh sb="21" eb="23">
      <t>サンシュツ</t>
    </rPh>
    <rPh sb="23" eb="24">
      <t>ヒョウ</t>
    </rPh>
    <phoneticPr fontId="2"/>
  </si>
  <si>
    <t>更新を提案する行の型番（Q列）・消費電力（S列）は、様式11-1及び機器仕様図等との整合に留意して入力し、入力後フォントの色を赤、太字にしてください。</t>
    <rPh sb="53" eb="56">
      <t>ニュウリョクゴ</t>
    </rPh>
    <phoneticPr fontId="100"/>
  </si>
  <si>
    <t>器具費、取付費等（照明器具取付工、既存撤去工等）、外灯ポール更新費 (ポール据付工、既存撤去工等) に金額を入力してください。</t>
    <rPh sb="0" eb="2">
      <t>キグ</t>
    </rPh>
    <rPh sb="2" eb="3">
      <t>ヒ</t>
    </rPh>
    <rPh sb="4" eb="7">
      <t>トリツケヒ</t>
    </rPh>
    <rPh sb="7" eb="8">
      <t>ナド</t>
    </rPh>
    <rPh sb="9" eb="16">
      <t>ショウメイキグトリツケコウ</t>
    </rPh>
    <rPh sb="17" eb="19">
      <t>キゾン</t>
    </rPh>
    <rPh sb="19" eb="22">
      <t>テッキョコウ</t>
    </rPh>
    <rPh sb="22" eb="23">
      <t>ナド</t>
    </rPh>
    <rPh sb="25" eb="27">
      <t>ガイトウ</t>
    </rPh>
    <rPh sb="38" eb="41">
      <t>スエツケコウ</t>
    </rPh>
    <rPh sb="42" eb="44">
      <t>キゾン</t>
    </rPh>
    <rPh sb="44" eb="46">
      <t>テッキョ</t>
    </rPh>
    <rPh sb="47" eb="48">
      <t>ナド</t>
    </rPh>
    <rPh sb="51" eb="53">
      <t>キンガク</t>
    </rPh>
    <rPh sb="54" eb="56">
      <t>ニュウリョク</t>
    </rPh>
    <phoneticPr fontId="100"/>
  </si>
  <si>
    <t>（基礎データ）</t>
  </si>
  <si>
    <t>電力単価（税込）</t>
    <phoneticPr fontId="99"/>
  </si>
  <si>
    <t xml:space="preserve">円/kwh </t>
    <phoneticPr fontId="99"/>
  </si>
  <si>
    <t>↑</t>
    <phoneticPr fontId="99"/>
  </si>
  <si>
    <t>既設
本数</t>
    <rPh sb="0" eb="2">
      <t>キセツ</t>
    </rPh>
    <rPh sb="3" eb="5">
      <t>ホンスウ</t>
    </rPh>
    <phoneticPr fontId="99"/>
  </si>
  <si>
    <t>消費電力
W/台</t>
    <rPh sb="0" eb="4">
      <t>ショウヒデンリョク</t>
    </rPh>
    <rPh sb="7" eb="8">
      <t>ダイ</t>
    </rPh>
    <phoneticPr fontId="99"/>
  </si>
  <si>
    <t>更新を提案しない行は、型番（Q列）は未入力とし、消費電力（S列）は、現在の器具のものを入力してください。</t>
    <rPh sb="8" eb="9">
      <t>ギョウ</t>
    </rPh>
    <rPh sb="11" eb="13">
      <t>カタバン</t>
    </rPh>
    <rPh sb="15" eb="16">
      <t>レツ</t>
    </rPh>
    <rPh sb="24" eb="26">
      <t>ショウヒ</t>
    </rPh>
    <rPh sb="26" eb="28">
      <t>デンリョク</t>
    </rPh>
    <rPh sb="30" eb="31">
      <t>レツ</t>
    </rPh>
    <rPh sb="34" eb="36">
      <t>ゲンザイ</t>
    </rPh>
    <rPh sb="37" eb="39">
      <t>キグ</t>
    </rPh>
    <rPh sb="43" eb="45">
      <t>ニュウリョク</t>
    </rPh>
    <phoneticPr fontId="100"/>
  </si>
  <si>
    <t>　注 ： 灯数は、確定値ではないため現状と異なる可能性があります。</t>
    <rPh sb="1" eb="2">
      <t>チュウ</t>
    </rPh>
    <phoneticPr fontId="100"/>
  </si>
  <si>
    <t>　注 ： LED済や間引きとなっているランプは更新対象外とします。</t>
    <rPh sb="1" eb="2">
      <t>チュウ</t>
    </rPh>
    <rPh sb="8" eb="9">
      <t>ズ</t>
    </rPh>
    <rPh sb="10" eb="12">
      <t>マビ</t>
    </rPh>
    <rPh sb="23" eb="25">
      <t>コウシン</t>
    </rPh>
    <rPh sb="25" eb="28">
      <t>タイショウガイ</t>
    </rPh>
    <phoneticPr fontId="100"/>
  </si>
  <si>
    <t>調光制御等が可能な照明器具を採用する場合、機器仕様図等に記載の消費電力から20％（小数点第2位以下切り捨て）を除くことができるものとします。</t>
    <rPh sb="4" eb="5">
      <t>ナド</t>
    </rPh>
    <phoneticPr fontId="100"/>
  </si>
  <si>
    <t>工事費</t>
    <rPh sb="0" eb="2">
      <t>コウジ</t>
    </rPh>
    <phoneticPr fontId="100"/>
  </si>
  <si>
    <t>編集しないで
ください
↓</t>
    <rPh sb="0" eb="2">
      <t>ヘンシュウ</t>
    </rPh>
    <phoneticPr fontId="99"/>
  </si>
  <si>
    <t>想定年間
点灯時間
ｈ/年</t>
    <rPh sb="0" eb="2">
      <t>ソウテイ</t>
    </rPh>
    <rPh sb="2" eb="4">
      <t>ネンカン</t>
    </rPh>
    <rPh sb="5" eb="9">
      <t>テントウジカン</t>
    </rPh>
    <rPh sb="12" eb="13">
      <t>ネン</t>
    </rPh>
    <phoneticPr fontId="9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</si>
</sst>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6" formatCode="&quot;¥&quot;#,##0;[Red]&quot;¥&quot;\-#,##0"/>
    <numFmt numFmtId="8" formatCode="&quot;¥&quot;#,##0.00;[Red]&quot;¥&quot;\-#,##0.00"/>
    <numFmt numFmtId="176" formatCode="0_);[Red]\(0\)"/>
    <numFmt numFmtId="177" formatCode="_(&quot;$&quot;* #,##0_);_(&quot;$&quot;* \(#,##0\);_(&quot;$&quot;* &quot;-&quot;_);_(@_)"/>
    <numFmt numFmtId="178" formatCode="_(&quot;$&quot;* #,##0.00_);_(&quot;$&quot;* \(#,##0.00\);_(&quot;$&quot;* &quot;-&quot;??_);_(@_)"/>
    <numFmt numFmtId="179" formatCode="#,##0;\-#,##0;&quot;-&quot;"/>
    <numFmt numFmtId="180" formatCode="General&quot;ヶ月&quot;"/>
    <numFmt numFmtId="181" formatCode="#,##0.00;[Red]#,##0.00"/>
    <numFmt numFmtId="182" formatCode="d\.mmm\.yy"/>
    <numFmt numFmtId="183" formatCode="_-* #,##0.0_-;\-* #,##0.0_-;_-* &quot;-&quot;??_-;_-@_-"/>
    <numFmt numFmtId="184" formatCode="&quot;$&quot;#,##0_);[Red]\(&quot;$&quot;#,##0\)"/>
    <numFmt numFmtId="185" formatCode="&quot;$&quot;#,##0.00_);[Red]\(&quot;$&quot;#,##0.00\)"/>
    <numFmt numFmtId="186" formatCode="\9\1#,##0.000\2\8"/>
    <numFmt numFmtId="187" formatCode="&quot;SFr.&quot;#,##0;[Red]&quot;SFr.&quot;\-#,##0"/>
    <numFmt numFmtId="188" formatCode="mmm\.yy"/>
    <numFmt numFmtId="189" formatCode="d\.m\.yy\ h:mm"/>
    <numFmt numFmtId="190" formatCode="_-&quot;$&quot;* #,##0_-;\-&quot;$&quot;* #,##0_-;_-&quot;$&quot;* &quot;-&quot;_-;_-@_-"/>
    <numFmt numFmtId="191" formatCode="_-&quot;$&quot;* #,##0.00_-;\-&quot;$&quot;* #,##0.00_-;_-&quot;$&quot;* &quot;-&quot;??_-;_-@_-"/>
    <numFmt numFmtId="192" formatCode="hh:mm:ss"/>
    <numFmt numFmtId="193" formatCode="d\.mmm"/>
    <numFmt numFmtId="194" formatCode="hh:mm\ \T\K"/>
    <numFmt numFmtId="195" formatCode="#,##0.0;[Red]\-#,##0.0"/>
    <numFmt numFmtId="196" formatCode="#,##0;&quot;△ &quot;#,##0"/>
    <numFmt numFmtId="197" formatCode="#,##0\k\W&quot;h&quot;;&quot;△ &quot;#,##0"/>
    <numFmt numFmtId="198" formatCode="#,##0.00&quot;円/kwh&quot;_ "/>
    <numFmt numFmtId="199" formatCode="0;&quot;△ &quot;0"/>
    <numFmt numFmtId="200" formatCode="#,##0.0;&quot;△ &quot;#,##0.0"/>
    <numFmt numFmtId="201" formatCode="#,##0.00;&quot;△ &quot;#,##0.00"/>
  </numFmts>
  <fonts count="119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8"/>
      <color indexed="62"/>
      <name val="lr oSVbN"/>
      <family val="3"/>
      <charset val="128"/>
    </font>
    <font>
      <sz val="12"/>
      <color indexed="62"/>
      <name val="lr oSVbN"/>
      <family val="3"/>
      <charset val="128"/>
    </font>
    <font>
      <i/>
      <sz val="12"/>
      <color indexed="23"/>
      <name val="lr oSVbN"/>
      <family val="3"/>
      <charset val="128"/>
    </font>
    <font>
      <sz val="12"/>
      <color indexed="60"/>
      <name val="lr oSVbN"/>
      <family val="3"/>
      <charset val="128"/>
    </font>
    <font>
      <b/>
      <sz val="15"/>
      <color indexed="62"/>
      <name val="lr oSVbN"/>
      <family val="3"/>
      <charset val="128"/>
    </font>
    <font>
      <b/>
      <sz val="13"/>
      <color indexed="62"/>
      <name val="lr oSVbN"/>
      <family val="3"/>
      <charset val="128"/>
    </font>
    <font>
      <b/>
      <sz val="11"/>
      <color indexed="62"/>
      <name val="lr oSVbN"/>
      <family val="3"/>
      <charset val="128"/>
    </font>
    <font>
      <b/>
      <sz val="12"/>
      <color indexed="9"/>
      <name val="lr oSVbN"/>
      <family val="3"/>
      <charset val="128"/>
    </font>
    <font>
      <sz val="12"/>
      <color indexed="14"/>
      <name val="lr oSVbN"/>
      <family val="3"/>
      <charset val="128"/>
    </font>
    <font>
      <sz val="12"/>
      <color indexed="8"/>
      <name val="lr oSVbN"/>
      <family val="3"/>
      <charset val="128"/>
    </font>
    <font>
      <sz val="12"/>
      <color indexed="52"/>
      <name val="lr oSVbN"/>
      <family val="3"/>
      <charset val="128"/>
    </font>
    <font>
      <b/>
      <sz val="12"/>
      <color indexed="8"/>
      <name val="lr oSVbN"/>
      <family val="3"/>
      <charset val="128"/>
    </font>
    <font>
      <sz val="12"/>
      <color indexed="9"/>
      <name val="lr oSVbN"/>
      <family val="3"/>
      <charset val="128"/>
    </font>
    <font>
      <sz val="12"/>
      <color indexed="17"/>
      <name val="lr oSVbN"/>
      <family val="3"/>
      <charset val="128"/>
    </font>
    <font>
      <b/>
      <sz val="12"/>
      <color indexed="63"/>
      <name val="lr oSVbN"/>
      <family val="3"/>
      <charset val="128"/>
    </font>
    <font>
      <b/>
      <sz val="12"/>
      <color indexed="52"/>
      <name val="lr oSVbN"/>
      <family val="3"/>
      <charset val="128"/>
    </font>
    <font>
      <sz val="12"/>
      <color indexed="10"/>
      <name val="lr oSVbN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Osaka"/>
      <family val="3"/>
      <charset val="128"/>
    </font>
    <font>
      <sz val="10"/>
      <name val="細明朝体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11"/>
      <color rgb="FF9C6500"/>
      <name val="ＭＳ Ｐゴシック"/>
      <family val="2"/>
      <charset val="128"/>
      <scheme val="minor"/>
    </font>
    <font>
      <sz val="10"/>
      <name val="Arial"/>
      <family val="2"/>
    </font>
    <font>
      <sz val="8"/>
      <name val="明朝"/>
      <family val="1"/>
      <charset val="128"/>
    </font>
    <font>
      <sz val="11"/>
      <name val="明朝"/>
      <family val="1"/>
      <charset val="128"/>
    </font>
    <font>
      <sz val="9"/>
      <color indexed="27"/>
      <name val="明朝"/>
      <family val="1"/>
      <charset val="128"/>
    </font>
    <font>
      <sz val="10"/>
      <color indexed="8"/>
      <name val="Arial"/>
      <family val="2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4"/>
      <name val="ＭＳ 明朝"/>
      <family val="1"/>
      <charset val="128"/>
    </font>
    <font>
      <sz val="12"/>
      <name val="明朝"/>
      <family val="1"/>
      <charset val="128"/>
    </font>
    <font>
      <b/>
      <sz val="10"/>
      <name val="MS Sans Serif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sz val="12"/>
      <name val="ＭＳ Ｐゴシック"/>
      <family val="3"/>
      <charset val="128"/>
    </font>
    <font>
      <b/>
      <sz val="11"/>
      <name val="Helv"/>
      <family val="2"/>
    </font>
    <font>
      <b/>
      <sz val="9"/>
      <name val="Times New Roman"/>
      <family val="1"/>
    </font>
    <font>
      <sz val="12"/>
      <color indexed="24"/>
      <name val="ＭＳ 明朝"/>
      <family val="1"/>
      <charset val="128"/>
    </font>
    <font>
      <sz val="14"/>
      <name val="明朝"/>
      <family val="1"/>
      <charset val="128"/>
    </font>
    <font>
      <u/>
      <sz val="9.35"/>
      <color indexed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name val="ＨＧ丸ゴシックM"/>
      <family val="3"/>
      <charset val="128"/>
    </font>
    <font>
      <sz val="14"/>
      <name val="Terminal"/>
      <family val="3"/>
      <charset val="255"/>
    </font>
    <font>
      <sz val="12"/>
      <color indexed="8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name val="Tahoma"/>
      <family val="2"/>
    </font>
    <font>
      <sz val="9"/>
      <color theme="1"/>
      <name val="ＭＳ Ｐゴシック"/>
      <family val="2"/>
      <charset val="128"/>
      <scheme val="minor"/>
    </font>
    <font>
      <b/>
      <sz val="18"/>
      <color indexed="24"/>
      <name val="ＭＳ 明朝"/>
      <family val="1"/>
      <charset val="128"/>
    </font>
    <font>
      <b/>
      <sz val="15"/>
      <color indexed="24"/>
      <name val="ＭＳ 明朝"/>
      <family val="1"/>
      <charset val="128"/>
    </font>
    <font>
      <sz val="9"/>
      <color theme="1"/>
      <name val="Meiryo UI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8"/>
      <name val="ＭＳ 明朝"/>
      <family val="1"/>
      <charset val="128"/>
    </font>
    <font>
      <sz val="14"/>
      <name val="ＭＳ Ｐゴシック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8"/>
      <color theme="0"/>
      <name val="メイリオ"/>
      <family val="3"/>
      <charset val="128"/>
    </font>
    <font>
      <sz val="14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b/>
      <sz val="14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13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6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1"/>
      </patternFill>
    </fill>
    <fill>
      <patternFill patternType="mediumGray">
        <fgColor indexed="8"/>
        <bgColor indexed="3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lightGray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indexed="64"/>
      </right>
      <top style="double">
        <color auto="1"/>
      </top>
      <bottom style="medium">
        <color auto="1"/>
      </bottom>
      <diagonal/>
    </border>
  </borders>
  <cellStyleXfs count="1747">
    <xf numFmtId="0" fontId="0" fillId="0" borderId="0">
      <alignment vertical="center"/>
    </xf>
    <xf numFmtId="0" fontId="20" fillId="0" borderId="0"/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5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1" borderId="12" applyNumberFormat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0" fillId="53" borderId="13" applyNumberFormat="0" applyFon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54" borderId="15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38" fontId="20" fillId="0" borderId="0" applyFont="0" applyFill="0" applyBorder="0" applyAlignment="0" applyProtection="0"/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54" borderId="20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8" borderId="15" applyNumberFormat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6" fontId="20" fillId="0" borderId="0" applyFont="0" applyFill="0" applyBorder="0" applyAlignment="0" applyProtection="0"/>
    <xf numFmtId="0" fontId="37" fillId="0" borderId="0">
      <alignment vertical="center"/>
    </xf>
    <xf numFmtId="38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53" borderId="15" applyNumberFormat="0" applyAlignment="0" applyProtection="0"/>
    <xf numFmtId="0" fontId="40" fillId="0" borderId="0" applyNumberFormat="0" applyFill="0" applyBorder="0" applyAlignment="0" applyProtection="0"/>
    <xf numFmtId="0" fontId="41" fillId="53" borderId="0" applyNumberFormat="0" applyBorder="0" applyAlignment="0" applyProtection="0"/>
    <xf numFmtId="0" fontId="42" fillId="0" borderId="23" applyNumberFormat="0" applyFill="0" applyAlignment="0" applyProtection="0"/>
    <xf numFmtId="0" fontId="43" fillId="0" borderId="17" applyNumberFormat="0" applyFill="0" applyAlignment="0" applyProtection="0"/>
    <xf numFmtId="0" fontId="44" fillId="0" borderId="24" applyNumberFormat="0" applyFill="0" applyAlignment="0" applyProtection="0"/>
    <xf numFmtId="0" fontId="44" fillId="0" borderId="0" applyNumberFormat="0" applyFill="0" applyBorder="0" applyAlignment="0" applyProtection="0"/>
    <xf numFmtId="0" fontId="45" fillId="51" borderId="12" applyNumberFormat="0" applyAlignment="0" applyProtection="0"/>
    <xf numFmtId="0" fontId="46" fillId="34" borderId="0" applyNumberFormat="0" applyBorder="0" applyAlignment="0" applyProtection="0"/>
    <xf numFmtId="0" fontId="42" fillId="0" borderId="23" applyNumberFormat="0" applyFill="0" applyAlignment="0" applyProtection="0"/>
    <xf numFmtId="0" fontId="43" fillId="0" borderId="17" applyNumberFormat="0" applyFill="0" applyAlignment="0" applyProtection="0"/>
    <xf numFmtId="0" fontId="44" fillId="0" borderId="24" applyNumberFormat="0" applyFill="0" applyAlignment="0" applyProtection="0"/>
    <xf numFmtId="0" fontId="44" fillId="0" borderId="0" applyNumberFormat="0" applyFill="0" applyBorder="0" applyAlignment="0" applyProtection="0"/>
    <xf numFmtId="0" fontId="47" fillId="52" borderId="13" applyNumberFormat="0" applyFont="0" applyAlignment="0" applyProtection="0"/>
    <xf numFmtId="0" fontId="48" fillId="0" borderId="14" applyNumberFormat="0" applyFill="0" applyAlignment="0" applyProtection="0"/>
    <xf numFmtId="0" fontId="41" fillId="53" borderId="0" applyNumberFormat="0" applyBorder="0" applyAlignment="0" applyProtection="0"/>
    <xf numFmtId="0" fontId="49" fillId="0" borderId="25" applyNumberFormat="0" applyFill="0" applyAlignment="0" applyProtection="0"/>
    <xf numFmtId="0" fontId="40" fillId="0" borderId="0" applyNumberFormat="0" applyFill="0" applyBorder="0" applyAlignment="0" applyProtection="0"/>
    <xf numFmtId="0" fontId="50" fillId="45" borderId="0" applyNumberFormat="0" applyBorder="0" applyAlignment="0" applyProtection="0"/>
    <xf numFmtId="0" fontId="50" fillId="55" borderId="0" applyNumberFormat="0" applyBorder="0" applyAlignment="0" applyProtection="0"/>
    <xf numFmtId="0" fontId="50" fillId="33" borderId="0" applyNumberFormat="0" applyBorder="0" applyAlignment="0" applyProtection="0"/>
    <xf numFmtId="0" fontId="50" fillId="56" borderId="0" applyNumberFormat="0" applyBorder="0" applyAlignment="0" applyProtection="0"/>
    <xf numFmtId="0" fontId="50" fillId="45" borderId="0" applyNumberFormat="0" applyBorder="0" applyAlignment="0" applyProtection="0"/>
    <xf numFmtId="0" fontId="50" fillId="40" borderId="0" applyNumberFormat="0" applyBorder="0" applyAlignment="0" applyProtection="0"/>
    <xf numFmtId="0" fontId="51" fillId="35" borderId="0" applyNumberFormat="0" applyBorder="0" applyAlignment="0" applyProtection="0"/>
    <xf numFmtId="0" fontId="52" fillId="57" borderId="20" applyNumberFormat="0" applyAlignment="0" applyProtection="0"/>
    <xf numFmtId="0" fontId="52" fillId="57" borderId="20" applyNumberFormat="0" applyAlignment="0" applyProtection="0"/>
    <xf numFmtId="0" fontId="39" fillId="53" borderId="15" applyNumberFormat="0" applyAlignment="0" applyProtection="0"/>
    <xf numFmtId="0" fontId="53" fillId="57" borderId="15" applyNumberFormat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2" fillId="0" borderId="23" applyNumberFormat="0" applyFill="0" applyAlignment="0" applyProtection="0"/>
    <xf numFmtId="0" fontId="47" fillId="54" borderId="0" applyNumberFormat="0" applyBorder="0" applyAlignment="0" applyProtection="0"/>
    <xf numFmtId="0" fontId="47" fillId="53" borderId="0" applyNumberFormat="0" applyBorder="0" applyAlignment="0" applyProtection="0"/>
    <xf numFmtId="0" fontId="47" fillId="33" borderId="0" applyNumberFormat="0" applyBorder="0" applyAlignment="0" applyProtection="0"/>
    <xf numFmtId="0" fontId="47" fillId="54" borderId="0" applyNumberFormat="0" applyBorder="0" applyAlignment="0" applyProtection="0"/>
    <xf numFmtId="0" fontId="47" fillId="58" borderId="0" applyNumberFormat="0" applyBorder="0" applyAlignment="0" applyProtection="0"/>
    <xf numFmtId="0" fontId="47" fillId="52" borderId="0" applyNumberFormat="0" applyBorder="0" applyAlignment="0" applyProtection="0"/>
    <xf numFmtId="0" fontId="47" fillId="54" borderId="0" applyNumberFormat="0" applyBorder="0" applyAlignment="0" applyProtection="0"/>
    <xf numFmtId="0" fontId="47" fillId="40" borderId="0" applyNumberFormat="0" applyBorder="0" applyAlignment="0" applyProtection="0"/>
    <xf numFmtId="0" fontId="47" fillId="33" borderId="0" applyNumberFormat="0" applyBorder="0" applyAlignment="0" applyProtection="0"/>
    <xf numFmtId="0" fontId="47" fillId="54" borderId="0" applyNumberFormat="0" applyBorder="0" applyAlignment="0" applyProtection="0"/>
    <xf numFmtId="0" fontId="47" fillId="39" borderId="0" applyNumberFormat="0" applyBorder="0" applyAlignment="0" applyProtection="0"/>
    <xf numFmtId="0" fontId="47" fillId="53" borderId="0" applyNumberFormat="0" applyBorder="0" applyAlignment="0" applyProtection="0"/>
    <xf numFmtId="0" fontId="50" fillId="45" borderId="0" applyNumberFormat="0" applyBorder="0" applyAlignment="0" applyProtection="0"/>
    <xf numFmtId="0" fontId="50" fillId="40" borderId="0" applyNumberFormat="0" applyBorder="0" applyAlignment="0" applyProtection="0"/>
    <xf numFmtId="0" fontId="50" fillId="33" borderId="0" applyNumberFormat="0" applyBorder="0" applyAlignment="0" applyProtection="0"/>
    <xf numFmtId="0" fontId="50" fillId="54" borderId="0" applyNumberFormat="0" applyBorder="0" applyAlignment="0" applyProtection="0"/>
    <xf numFmtId="0" fontId="50" fillId="45" borderId="0" applyNumberFormat="0" applyBorder="0" applyAlignment="0" applyProtection="0"/>
    <xf numFmtId="0" fontId="50" fillId="53" borderId="0" applyNumberFormat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38" fontId="56" fillId="0" borderId="0" applyFont="0" applyFill="0" applyBorder="0" applyAlignment="0" applyProtection="0"/>
    <xf numFmtId="38" fontId="37" fillId="0" borderId="0" applyFont="0" applyFill="0" applyBorder="0" applyAlignment="0" applyProtection="0">
      <alignment vertical="center"/>
    </xf>
    <xf numFmtId="0" fontId="57" fillId="0" borderId="0" applyFill="0">
      <protection locked="0"/>
    </xf>
    <xf numFmtId="0" fontId="37" fillId="0" borderId="0">
      <alignment vertical="center"/>
    </xf>
    <xf numFmtId="6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0" fillId="0" borderId="0"/>
    <xf numFmtId="0" fontId="1" fillId="0" borderId="0">
      <alignment vertical="center"/>
    </xf>
    <xf numFmtId="0" fontId="34" fillId="54" borderId="20" applyNumberFormat="0" applyAlignment="0" applyProtection="0">
      <alignment vertical="center"/>
    </xf>
    <xf numFmtId="0" fontId="28" fillId="54" borderId="15" applyNumberFormat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6" fillId="38" borderId="15" applyNumberFormat="0" applyAlignment="0" applyProtection="0">
      <alignment vertical="center"/>
    </xf>
    <xf numFmtId="0" fontId="34" fillId="54" borderId="20" applyNumberFormat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28" fillId="54" borderId="15" applyNumberFormat="0" applyAlignment="0" applyProtection="0">
      <alignment vertical="center"/>
    </xf>
    <xf numFmtId="0" fontId="20" fillId="53" borderId="13" applyNumberFormat="0" applyFont="0" applyAlignment="0" applyProtection="0">
      <alignment vertical="center"/>
    </xf>
    <xf numFmtId="0" fontId="24" fillId="51" borderId="12" applyNumberFormat="0" applyAlignment="0" applyProtection="0">
      <alignment vertical="center"/>
    </xf>
    <xf numFmtId="0" fontId="1" fillId="0" borderId="0">
      <alignment vertical="center"/>
    </xf>
    <xf numFmtId="0" fontId="21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5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5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1" borderId="12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24" fillId="51" borderId="12" applyNumberFormat="0" applyAlignment="0" applyProtection="0">
      <alignment vertical="center"/>
    </xf>
    <xf numFmtId="0" fontId="24" fillId="51" borderId="12" applyNumberFormat="0" applyAlignment="0" applyProtection="0">
      <alignment vertical="center"/>
    </xf>
    <xf numFmtId="0" fontId="24" fillId="51" borderId="12" applyNumberFormat="0" applyAlignment="0" applyProtection="0">
      <alignment vertical="center"/>
    </xf>
    <xf numFmtId="0" fontId="24" fillId="51" borderId="12" applyNumberFormat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0" fillId="53" borderId="13" applyNumberFormat="0" applyFont="0" applyAlignment="0" applyProtection="0">
      <alignment vertical="center"/>
    </xf>
    <xf numFmtId="0" fontId="1" fillId="8" borderId="10" applyNumberFormat="0" applyFont="0" applyAlignment="0" applyProtection="0">
      <alignment vertical="center"/>
    </xf>
    <xf numFmtId="0" fontId="1" fillId="8" borderId="10" applyNumberFormat="0" applyFont="0" applyAlignment="0" applyProtection="0">
      <alignment vertical="center"/>
    </xf>
    <xf numFmtId="0" fontId="1" fillId="8" borderId="10" applyNumberFormat="0" applyFont="0" applyAlignment="0" applyProtection="0">
      <alignment vertical="center"/>
    </xf>
    <xf numFmtId="0" fontId="20" fillId="53" borderId="13" applyNumberFormat="0" applyFont="0" applyAlignment="0" applyProtection="0">
      <alignment vertical="center"/>
    </xf>
    <xf numFmtId="0" fontId="20" fillId="53" borderId="13" applyNumberFormat="0" applyFon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54" borderId="1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28" fillId="54" borderId="15" applyNumberFormat="0" applyAlignment="0" applyProtection="0">
      <alignment vertical="center"/>
    </xf>
    <xf numFmtId="0" fontId="28" fillId="54" borderId="15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54" borderId="20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34" fillId="54" borderId="20" applyNumberFormat="0" applyAlignment="0" applyProtection="0">
      <alignment vertical="center"/>
    </xf>
    <xf numFmtId="0" fontId="34" fillId="54" borderId="20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0" fontId="36" fillId="38" borderId="1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36" fillId="38" borderId="15" applyNumberFormat="0" applyAlignment="0" applyProtection="0">
      <alignment vertical="center"/>
    </xf>
    <xf numFmtId="0" fontId="36" fillId="38" borderId="15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3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9" fillId="53" borderId="15" applyNumberFormat="0" applyAlignment="0" applyProtection="0"/>
    <xf numFmtId="0" fontId="45" fillId="51" borderId="12" applyNumberFormat="0" applyAlignment="0" applyProtection="0"/>
    <xf numFmtId="0" fontId="47" fillId="52" borderId="13" applyNumberFormat="0" applyFont="0" applyAlignment="0" applyProtection="0"/>
    <xf numFmtId="0" fontId="52" fillId="57" borderId="20" applyNumberFormat="0" applyAlignment="0" applyProtection="0"/>
    <xf numFmtId="0" fontId="39" fillId="53" borderId="15" applyNumberFormat="0" applyAlignment="0" applyProtection="0"/>
    <xf numFmtId="0" fontId="53" fillId="57" borderId="15" applyNumberFormat="0" applyAlignment="0" applyProtection="0"/>
    <xf numFmtId="0" fontId="24" fillId="51" borderId="12" applyNumberFormat="0" applyAlignment="0" applyProtection="0">
      <alignment vertical="center"/>
    </xf>
    <xf numFmtId="0" fontId="24" fillId="51" borderId="12" applyNumberFormat="0" applyAlignment="0" applyProtection="0">
      <alignment vertical="center"/>
    </xf>
    <xf numFmtId="0" fontId="24" fillId="51" borderId="12" applyNumberFormat="0" applyAlignment="0" applyProtection="0">
      <alignment vertical="center"/>
    </xf>
    <xf numFmtId="0" fontId="20" fillId="53" borderId="13" applyNumberFormat="0" applyFon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8" fillId="54" borderId="15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8" fillId="54" borderId="15" applyNumberFormat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54" borderId="20" applyNumberFormat="0" applyAlignment="0" applyProtection="0">
      <alignment vertical="center"/>
    </xf>
    <xf numFmtId="0" fontId="36" fillId="38" borderId="15" applyNumberFormat="0" applyAlignment="0" applyProtection="0">
      <alignment vertical="center"/>
    </xf>
    <xf numFmtId="0" fontId="36" fillId="38" borderId="15" applyNumberFormat="0" applyAlignment="0" applyProtection="0">
      <alignment vertical="center"/>
    </xf>
    <xf numFmtId="0" fontId="24" fillId="51" borderId="12" applyNumberFormat="0" applyAlignment="0" applyProtection="0">
      <alignment vertical="center"/>
    </xf>
    <xf numFmtId="0" fontId="24" fillId="51" borderId="12" applyNumberFormat="0" applyAlignment="0" applyProtection="0">
      <alignment vertical="center"/>
    </xf>
    <xf numFmtId="0" fontId="48" fillId="0" borderId="14" applyNumberFormat="0" applyFill="0" applyAlignment="0" applyProtection="0"/>
    <xf numFmtId="0" fontId="20" fillId="53" borderId="13" applyNumberFormat="0" applyFont="0" applyAlignment="0" applyProtection="0">
      <alignment vertical="center"/>
    </xf>
    <xf numFmtId="0" fontId="20" fillId="53" borderId="13" applyNumberFormat="0" applyFon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54" borderId="20" applyNumberFormat="0" applyAlignment="0" applyProtection="0">
      <alignment vertical="center"/>
    </xf>
    <xf numFmtId="0" fontId="36" fillId="38" borderId="15" applyNumberFormat="0" applyAlignment="0" applyProtection="0">
      <alignment vertical="center"/>
    </xf>
    <xf numFmtId="0" fontId="20" fillId="0" borderId="0"/>
    <xf numFmtId="0" fontId="5" fillId="0" borderId="0">
      <alignment vertical="center"/>
    </xf>
    <xf numFmtId="38" fontId="20" fillId="0" borderId="0" applyFont="0" applyFill="0" applyBorder="0" applyAlignment="0" applyProtection="0"/>
    <xf numFmtId="177" fontId="61" fillId="0" borderId="0" applyFont="0" applyFill="0" applyBorder="0" applyAlignment="0" applyProtection="0"/>
    <xf numFmtId="178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1" fillId="0" borderId="0"/>
    <xf numFmtId="0" fontId="49" fillId="0" borderId="25" applyNumberFormat="0" applyFill="0" applyAlignment="0" applyProtection="0"/>
    <xf numFmtId="3" fontId="62" fillId="0" borderId="0" applyBorder="0"/>
    <xf numFmtId="0" fontId="63" fillId="0" borderId="0"/>
    <xf numFmtId="0" fontId="63" fillId="0" borderId="0" applyNumberFormat="0"/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4" fontId="64" fillId="59" borderId="0" applyNumberFormat="0" applyBorder="0" applyAlignment="0" applyProtection="0">
      <alignment horizontal="left"/>
    </xf>
    <xf numFmtId="179" fontId="65" fillId="0" borderId="0" applyFill="0" applyBorder="0" applyAlignment="0"/>
    <xf numFmtId="180" fontId="66" fillId="0" borderId="0" applyFill="0" applyBorder="0" applyAlignment="0"/>
    <xf numFmtId="181" fontId="67" fillId="0" borderId="0" applyFill="0" applyBorder="0" applyAlignment="0"/>
    <xf numFmtId="182" fontId="20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182" fontId="20" fillId="0" borderId="0" applyFill="0" applyBorder="0" applyAlignment="0"/>
    <xf numFmtId="0" fontId="61" fillId="0" borderId="0" applyFill="0" applyBorder="0" applyAlignment="0"/>
    <xf numFmtId="181" fontId="67" fillId="0" borderId="0" applyFill="0" applyBorder="0" applyAlignment="0"/>
    <xf numFmtId="0" fontId="61" fillId="0" borderId="0" applyFont="0" applyFill="0" applyBorder="0" applyAlignment="0" applyProtection="0"/>
    <xf numFmtId="182" fontId="20" fillId="0" borderId="0" applyFont="0" applyFill="0" applyBorder="0" applyAlignment="0" applyProtection="0"/>
    <xf numFmtId="183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181" fontId="67" fillId="0" borderId="0" applyFont="0" applyFill="0" applyBorder="0" applyAlignment="0" applyProtection="0"/>
    <xf numFmtId="0" fontId="61" fillId="0" borderId="0" applyFont="0" applyFill="0" applyBorder="0" applyAlignment="0" applyProtection="0"/>
    <xf numFmtId="14" fontId="65" fillId="0" borderId="0" applyFill="0" applyBorder="0" applyAlignment="0"/>
    <xf numFmtId="182" fontId="20" fillId="0" borderId="0" applyFill="0" applyBorder="0" applyAlignment="0"/>
    <xf numFmtId="181" fontId="67" fillId="0" borderId="0" applyFill="0" applyBorder="0" applyAlignment="0"/>
    <xf numFmtId="182" fontId="20" fillId="0" borderId="0" applyFill="0" applyBorder="0" applyAlignment="0"/>
    <xf numFmtId="0" fontId="61" fillId="0" borderId="0" applyFill="0" applyBorder="0" applyAlignment="0"/>
    <xf numFmtId="181" fontId="67" fillId="0" borderId="0" applyFill="0" applyBorder="0" applyAlignment="0"/>
    <xf numFmtId="0" fontId="68" fillId="0" borderId="0">
      <alignment horizontal="left"/>
    </xf>
    <xf numFmtId="38" fontId="69" fillId="60" borderId="0" applyNumberFormat="0" applyBorder="0" applyAlignment="0" applyProtection="0"/>
    <xf numFmtId="0" fontId="70" fillId="0" borderId="22" applyNumberFormat="0" applyAlignment="0" applyProtection="0">
      <alignment horizontal="left" vertical="center"/>
    </xf>
    <xf numFmtId="0" fontId="70" fillId="0" borderId="22" applyNumberFormat="0" applyAlignment="0" applyProtection="0">
      <alignment horizontal="left" vertical="center"/>
    </xf>
    <xf numFmtId="0" fontId="70" fillId="0" borderId="22" applyNumberFormat="0" applyAlignment="0" applyProtection="0">
      <alignment horizontal="left" vertical="center"/>
    </xf>
    <xf numFmtId="0" fontId="70" fillId="0" borderId="22" applyNumberFormat="0" applyAlignment="0" applyProtection="0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0" fontId="70" fillId="0" borderId="21">
      <alignment horizontal="left" vertical="center"/>
    </xf>
    <xf numFmtId="10" fontId="69" fillId="61" borderId="1" applyNumberFormat="0" applyBorder="0" applyAlignment="0" applyProtection="0"/>
    <xf numFmtId="10" fontId="69" fillId="61" borderId="1" applyNumberFormat="0" applyBorder="0" applyAlignment="0" applyProtection="0"/>
    <xf numFmtId="10" fontId="69" fillId="61" borderId="1" applyNumberFormat="0" applyBorder="0" applyAlignment="0" applyProtection="0"/>
    <xf numFmtId="10" fontId="69" fillId="61" borderId="1" applyNumberFormat="0" applyBorder="0" applyAlignment="0" applyProtection="0"/>
    <xf numFmtId="10" fontId="69" fillId="61" borderId="1" applyNumberFormat="0" applyBorder="0" applyAlignment="0" applyProtection="0"/>
    <xf numFmtId="10" fontId="69" fillId="61" borderId="1" applyNumberFormat="0" applyBorder="0" applyAlignment="0" applyProtection="0"/>
    <xf numFmtId="10" fontId="69" fillId="61" borderId="1" applyNumberFormat="0" applyBorder="0" applyAlignment="0" applyProtection="0"/>
    <xf numFmtId="10" fontId="69" fillId="61" borderId="1" applyNumberFormat="0" applyBorder="0" applyAlignment="0" applyProtection="0"/>
    <xf numFmtId="10" fontId="69" fillId="61" borderId="1" applyNumberFormat="0" applyBorder="0" applyAlignment="0" applyProtection="0"/>
    <xf numFmtId="10" fontId="69" fillId="61" borderId="1" applyNumberFormat="0" applyBorder="0" applyAlignment="0" applyProtection="0"/>
    <xf numFmtId="10" fontId="69" fillId="61" borderId="1" applyNumberFormat="0" applyBorder="0" applyAlignment="0" applyProtection="0"/>
    <xf numFmtId="10" fontId="69" fillId="61" borderId="1" applyNumberFormat="0" applyBorder="0" applyAlignment="0" applyProtection="0"/>
    <xf numFmtId="10" fontId="69" fillId="61" borderId="1" applyNumberFormat="0" applyBorder="0" applyAlignment="0" applyProtection="0"/>
    <xf numFmtId="10" fontId="69" fillId="61" borderId="1" applyNumberFormat="0" applyBorder="0" applyAlignment="0" applyProtection="0"/>
    <xf numFmtId="10" fontId="69" fillId="61" borderId="1" applyNumberFormat="0" applyBorder="0" applyAlignment="0" applyProtection="0"/>
    <xf numFmtId="10" fontId="69" fillId="61" borderId="1" applyNumberFormat="0" applyBorder="0" applyAlignment="0" applyProtection="0"/>
    <xf numFmtId="182" fontId="20" fillId="0" borderId="0" applyFill="0" applyBorder="0" applyAlignment="0"/>
    <xf numFmtId="181" fontId="67" fillId="0" borderId="0" applyFill="0" applyBorder="0" applyAlignment="0"/>
    <xf numFmtId="182" fontId="20" fillId="0" borderId="0" applyFill="0" applyBorder="0" applyAlignment="0"/>
    <xf numFmtId="0" fontId="61" fillId="0" borderId="0" applyFill="0" applyBorder="0" applyAlignment="0"/>
    <xf numFmtId="181" fontId="67" fillId="0" borderId="0" applyFill="0" applyBorder="0" applyAlignment="0"/>
    <xf numFmtId="38" fontId="71" fillId="0" borderId="0" applyFont="0" applyFill="0" applyBorder="0" applyAlignment="0" applyProtection="0"/>
    <xf numFmtId="40" fontId="71" fillId="0" borderId="0" applyFont="0" applyFill="0" applyBorder="0" applyAlignment="0" applyProtection="0"/>
    <xf numFmtId="184" fontId="71" fillId="0" borderId="0" applyFont="0" applyFill="0" applyBorder="0" applyAlignment="0" applyProtection="0"/>
    <xf numFmtId="185" fontId="71" fillId="0" borderId="0" applyFont="0" applyFill="0" applyBorder="0" applyAlignment="0" applyProtection="0"/>
    <xf numFmtId="186" fontId="72" fillId="0" borderId="0"/>
    <xf numFmtId="0" fontId="20" fillId="0" borderId="0"/>
    <xf numFmtId="186" fontId="72" fillId="0" borderId="0"/>
    <xf numFmtId="187" fontId="20" fillId="0" borderId="0"/>
    <xf numFmtId="187" fontId="20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61" fillId="0" borderId="0"/>
    <xf numFmtId="0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0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182" fontId="20" fillId="0" borderId="0" applyFill="0" applyBorder="0" applyAlignment="0"/>
    <xf numFmtId="181" fontId="67" fillId="0" borderId="0" applyFill="0" applyBorder="0" applyAlignment="0"/>
    <xf numFmtId="182" fontId="20" fillId="0" borderId="0" applyFill="0" applyBorder="0" applyAlignment="0"/>
    <xf numFmtId="0" fontId="61" fillId="0" borderId="0" applyFill="0" applyBorder="0" applyAlignment="0"/>
    <xf numFmtId="181" fontId="67" fillId="0" borderId="0" applyFill="0" applyBorder="0" applyAlignment="0"/>
    <xf numFmtId="4" fontId="68" fillId="0" borderId="0">
      <alignment horizontal="right"/>
    </xf>
    <xf numFmtId="0" fontId="71" fillId="0" borderId="0" applyNumberFormat="0" applyFont="0" applyFill="0" applyBorder="0" applyAlignment="0" applyProtection="0">
      <alignment horizontal="left"/>
    </xf>
    <xf numFmtId="0" fontId="74" fillId="0" borderId="26">
      <alignment horizontal="center"/>
    </xf>
    <xf numFmtId="4" fontId="75" fillId="0" borderId="0">
      <alignment horizontal="right"/>
    </xf>
    <xf numFmtId="0" fontId="76" fillId="0" borderId="0">
      <alignment horizontal="left"/>
    </xf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8" fillId="0" borderId="0"/>
    <xf numFmtId="49" fontId="65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79" fillId="0" borderId="0">
      <alignment horizontal="center"/>
    </xf>
    <xf numFmtId="188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90" fontId="61" fillId="0" borderId="0" applyFont="0" applyFill="0" applyBorder="0" applyAlignment="0" applyProtection="0"/>
    <xf numFmtId="191" fontId="61" fillId="0" borderId="0" applyFont="0" applyFill="0" applyBorder="0" applyAlignment="0" applyProtection="0"/>
    <xf numFmtId="0" fontId="22" fillId="47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50" borderId="0" applyNumberFormat="0" applyBorder="0" applyAlignment="0" applyProtection="0">
      <alignment vertical="center"/>
    </xf>
    <xf numFmtId="3" fontId="80" fillId="0" borderId="0" applyFont="0" applyFill="0" applyBorder="0" applyAlignment="0" applyProtection="0"/>
    <xf numFmtId="176" fontId="81" fillId="0" borderId="0" applyFill="0" applyBorder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20" fillId="53" borderId="13" applyNumberFormat="0" applyFont="0" applyAlignment="0" applyProtection="0">
      <alignment vertical="center"/>
    </xf>
    <xf numFmtId="0" fontId="20" fillId="53" borderId="13" applyNumberFormat="0" applyFont="0" applyAlignment="0" applyProtection="0">
      <alignment vertical="center"/>
    </xf>
    <xf numFmtId="0" fontId="20" fillId="53" borderId="13" applyNumberFormat="0" applyFont="0" applyAlignment="0" applyProtection="0">
      <alignment vertical="center"/>
    </xf>
    <xf numFmtId="0" fontId="20" fillId="53" borderId="13" applyNumberFormat="0" applyFont="0" applyAlignment="0" applyProtection="0">
      <alignment vertical="center"/>
    </xf>
    <xf numFmtId="0" fontId="20" fillId="53" borderId="13" applyNumberFormat="0" applyFont="0" applyAlignment="0" applyProtection="0">
      <alignment vertical="center"/>
    </xf>
    <xf numFmtId="0" fontId="20" fillId="53" borderId="13" applyNumberFormat="0" applyFont="0" applyAlignment="0" applyProtection="0">
      <alignment vertical="center"/>
    </xf>
    <xf numFmtId="0" fontId="20" fillId="53" borderId="13" applyNumberFormat="0" applyFont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80" fillId="0" borderId="0" applyFont="0" applyFill="0" applyBorder="0" applyAlignment="0" applyProtection="0"/>
    <xf numFmtId="0" fontId="20" fillId="0" borderId="28"/>
    <xf numFmtId="0" fontId="84" fillId="0" borderId="0"/>
    <xf numFmtId="0" fontId="28" fillId="54" borderId="15" applyNumberFormat="0" applyAlignment="0" applyProtection="0">
      <alignment vertical="center"/>
    </xf>
    <xf numFmtId="0" fontId="28" fillId="54" borderId="15" applyNumberFormat="0" applyAlignment="0" applyProtection="0">
      <alignment vertical="center"/>
    </xf>
    <xf numFmtId="0" fontId="28" fillId="54" borderId="15" applyNumberFormat="0" applyAlignment="0" applyProtection="0">
      <alignment vertical="center"/>
    </xf>
    <xf numFmtId="0" fontId="28" fillId="54" borderId="15" applyNumberFormat="0" applyAlignment="0" applyProtection="0">
      <alignment vertical="center"/>
    </xf>
    <xf numFmtId="0" fontId="28" fillId="54" borderId="15" applyNumberFormat="0" applyAlignment="0" applyProtection="0">
      <alignment vertical="center"/>
    </xf>
    <xf numFmtId="0" fontId="28" fillId="54" borderId="15" applyNumberFormat="0" applyAlignment="0" applyProtection="0">
      <alignment vertical="center"/>
    </xf>
    <xf numFmtId="0" fontId="28" fillId="54" borderId="15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92" fontId="85" fillId="0" borderId="0">
      <protection locked="0"/>
    </xf>
    <xf numFmtId="40" fontId="20" fillId="0" borderId="0" applyFont="0" applyFill="0" applyBorder="0" applyAlignment="0" applyProtection="0"/>
    <xf numFmtId="38" fontId="86" fillId="0" borderId="0" applyFont="0" applyFill="0" applyBorder="0" applyAlignment="0" applyProtection="0">
      <alignment vertical="center"/>
    </xf>
    <xf numFmtId="38" fontId="86" fillId="0" borderId="0" applyFont="0" applyFill="0" applyBorder="0" applyAlignment="0" applyProtection="0">
      <alignment vertical="center"/>
    </xf>
    <xf numFmtId="38" fontId="86" fillId="0" borderId="0" applyFont="0" applyFill="0" applyBorder="0" applyAlignment="0" applyProtection="0">
      <alignment vertical="center"/>
    </xf>
    <xf numFmtId="38" fontId="86" fillId="0" borderId="0" applyFont="0" applyFill="0" applyBorder="0" applyAlignment="0" applyProtection="0">
      <alignment vertical="center"/>
    </xf>
    <xf numFmtId="38" fontId="86" fillId="0" borderId="0" applyFont="0" applyFill="0" applyBorder="0" applyAlignment="0" applyProtection="0">
      <alignment vertical="center"/>
    </xf>
    <xf numFmtId="38" fontId="86" fillId="0" borderId="0" applyFont="0" applyFill="0" applyBorder="0" applyAlignment="0" applyProtection="0">
      <alignment vertical="center"/>
    </xf>
    <xf numFmtId="38" fontId="58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87" fillId="0" borderId="0" applyFont="0" applyFill="0" applyBorder="0" applyAlignment="0" applyProtection="0"/>
    <xf numFmtId="38" fontId="8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87" fillId="0" borderId="0" applyFont="0" applyFill="0" applyBorder="0" applyAlignment="0" applyProtection="0"/>
    <xf numFmtId="38" fontId="87" fillId="0" borderId="0" applyFont="0" applyFill="0" applyBorder="0" applyAlignment="0" applyProtection="0"/>
    <xf numFmtId="38" fontId="87" fillId="0" borderId="0" applyFont="0" applyFill="0" applyBorder="0" applyAlignment="0" applyProtection="0"/>
    <xf numFmtId="38" fontId="86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89" fillId="0" borderId="0" applyFont="0" applyFill="0" applyBorder="0" applyAlignment="0" applyProtection="0"/>
    <xf numFmtId="38" fontId="87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87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87" fillId="0" borderId="0" applyFont="0" applyFill="0" applyBorder="0" applyAlignment="0" applyProtection="0"/>
    <xf numFmtId="38" fontId="87" fillId="0" borderId="0" applyFont="0" applyFill="0" applyBorder="0" applyAlignment="0" applyProtection="0"/>
    <xf numFmtId="38" fontId="87" fillId="0" borderId="0" applyFont="0" applyFill="0" applyBorder="0" applyAlignment="0" applyProtection="0"/>
    <xf numFmtId="38" fontId="87" fillId="0" borderId="0" applyFont="0" applyFill="0" applyBorder="0" applyAlignment="0" applyProtection="0"/>
    <xf numFmtId="38" fontId="87" fillId="0" borderId="0" applyFont="0" applyFill="0" applyBorder="0" applyAlignment="0" applyProtection="0"/>
    <xf numFmtId="38" fontId="87" fillId="0" borderId="0" applyFont="0" applyFill="0" applyBorder="0" applyAlignment="0" applyProtection="0"/>
    <xf numFmtId="38" fontId="87" fillId="0" borderId="0" applyFont="0" applyFill="0" applyBorder="0" applyAlignment="0" applyProtection="0"/>
    <xf numFmtId="38" fontId="87" fillId="0" borderId="0" applyFont="0" applyFill="0" applyBorder="0" applyAlignment="0" applyProtection="0"/>
    <xf numFmtId="38" fontId="87" fillId="0" borderId="0" applyFont="0" applyFill="0" applyBorder="0" applyAlignment="0" applyProtection="0"/>
    <xf numFmtId="38" fontId="87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87" fillId="0" borderId="0" applyFont="0" applyFill="0" applyBorder="0" applyAlignment="0" applyProtection="0"/>
    <xf numFmtId="38" fontId="87" fillId="0" borderId="0" applyFont="0" applyFill="0" applyBorder="0" applyAlignment="0" applyProtection="0"/>
    <xf numFmtId="38" fontId="87" fillId="0" borderId="0" applyFont="0" applyFill="0" applyBorder="0" applyAlignment="0" applyProtection="0"/>
    <xf numFmtId="38" fontId="87" fillId="0" borderId="0" applyFont="0" applyFill="0" applyBorder="0" applyAlignment="0" applyProtection="0"/>
    <xf numFmtId="38" fontId="87" fillId="0" borderId="0" applyFont="0" applyFill="0" applyBorder="0" applyAlignment="0" applyProtection="0"/>
    <xf numFmtId="38" fontId="87" fillId="0" borderId="0" applyFont="0" applyFill="0" applyBorder="0" applyAlignment="0" applyProtection="0"/>
    <xf numFmtId="38" fontId="87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86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86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86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88" fillId="0" borderId="0" applyFont="0" applyFill="0" applyBorder="0" applyAlignment="0" applyProtection="0">
      <alignment vertical="center"/>
    </xf>
    <xf numFmtId="38" fontId="86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90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80" fillId="0" borderId="29" applyNumberFormat="0" applyFont="0" applyFill="0" applyAlignment="0" applyProtection="0"/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54" borderId="20" applyNumberFormat="0" applyAlignment="0" applyProtection="0">
      <alignment vertical="center"/>
    </xf>
    <xf numFmtId="0" fontId="34" fillId="54" borderId="20" applyNumberFormat="0" applyAlignment="0" applyProtection="0">
      <alignment vertical="center"/>
    </xf>
    <xf numFmtId="0" fontId="34" fillId="54" borderId="20" applyNumberFormat="0" applyAlignment="0" applyProtection="0">
      <alignment vertical="center"/>
    </xf>
    <xf numFmtId="0" fontId="34" fillId="54" borderId="20" applyNumberFormat="0" applyAlignment="0" applyProtection="0">
      <alignment vertical="center"/>
    </xf>
    <xf numFmtId="0" fontId="34" fillId="54" borderId="20" applyNumberFormat="0" applyAlignment="0" applyProtection="0">
      <alignment vertical="center"/>
    </xf>
    <xf numFmtId="0" fontId="34" fillId="54" borderId="20" applyNumberFormat="0" applyAlignment="0" applyProtection="0">
      <alignment vertical="center"/>
    </xf>
    <xf numFmtId="0" fontId="34" fillId="54" borderId="20" applyNumberFormat="0" applyAlignment="0" applyProtection="0">
      <alignment vertical="center"/>
    </xf>
    <xf numFmtId="2" fontId="80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8" fontId="20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80" fillId="0" borderId="0" applyFont="0" applyFill="0" applyBorder="0" applyAlignment="0" applyProtection="0"/>
    <xf numFmtId="0" fontId="36" fillId="38" borderId="15" applyNumberFormat="0" applyAlignment="0" applyProtection="0">
      <alignment vertical="center"/>
    </xf>
    <xf numFmtId="0" fontId="36" fillId="38" borderId="15" applyNumberFormat="0" applyAlignment="0" applyProtection="0">
      <alignment vertical="center"/>
    </xf>
    <xf numFmtId="0" fontId="36" fillId="38" borderId="15" applyNumberFormat="0" applyAlignment="0" applyProtection="0">
      <alignment vertical="center"/>
    </xf>
    <xf numFmtId="0" fontId="36" fillId="38" borderId="15" applyNumberFormat="0" applyAlignment="0" applyProtection="0">
      <alignment vertical="center"/>
    </xf>
    <xf numFmtId="1" fontId="62" fillId="62" borderId="27" applyNumberFormat="0" applyFont="0" applyBorder="0">
      <protection locked="0"/>
    </xf>
    <xf numFmtId="1" fontId="62" fillId="62" borderId="27" applyNumberFormat="0" applyFont="0" applyBorder="0">
      <protection locked="0"/>
    </xf>
    <xf numFmtId="1" fontId="62" fillId="62" borderId="27" applyNumberFormat="0" applyFont="0" applyBorder="0">
      <protection locked="0"/>
    </xf>
    <xf numFmtId="0" fontId="36" fillId="38" borderId="15" applyNumberFormat="0" applyAlignment="0" applyProtection="0">
      <alignment vertical="center"/>
    </xf>
    <xf numFmtId="0" fontId="36" fillId="38" borderId="15" applyNumberFormat="0" applyAlignment="0" applyProtection="0">
      <alignment vertical="center"/>
    </xf>
    <xf numFmtId="0" fontId="36" fillId="38" borderId="15" applyNumberFormat="0" applyAlignment="0" applyProtection="0">
      <alignment vertical="center"/>
    </xf>
    <xf numFmtId="0" fontId="36" fillId="38" borderId="15" applyNumberFormat="0" applyAlignment="0" applyProtection="0">
      <alignment vertical="center"/>
    </xf>
    <xf numFmtId="0" fontId="80" fillId="0" borderId="0" applyFont="0" applyFill="0" applyBorder="0" applyAlignment="0" applyProtection="0"/>
    <xf numFmtId="0" fontId="86" fillId="0" borderId="0">
      <alignment vertical="center"/>
    </xf>
    <xf numFmtId="0" fontId="58" fillId="0" borderId="0">
      <alignment vertical="center"/>
    </xf>
    <xf numFmtId="0" fontId="86" fillId="0" borderId="0">
      <alignment vertical="center"/>
    </xf>
    <xf numFmtId="0" fontId="5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0" fillId="0" borderId="0"/>
    <xf numFmtId="0" fontId="87" fillId="0" borderId="0"/>
    <xf numFmtId="0" fontId="5" fillId="0" borderId="0">
      <alignment vertical="center"/>
    </xf>
    <xf numFmtId="0" fontId="5" fillId="0" borderId="0">
      <alignment vertical="center"/>
    </xf>
    <xf numFmtId="0" fontId="20" fillId="0" borderId="0"/>
    <xf numFmtId="0" fontId="87" fillId="0" borderId="0"/>
    <xf numFmtId="0" fontId="88" fillId="0" borderId="0"/>
    <xf numFmtId="0" fontId="1" fillId="0" borderId="0">
      <alignment vertical="center"/>
    </xf>
    <xf numFmtId="0" fontId="20" fillId="0" borderId="0"/>
    <xf numFmtId="0" fontId="21" fillId="0" borderId="0">
      <alignment vertical="center"/>
    </xf>
    <xf numFmtId="0" fontId="20" fillId="0" borderId="0"/>
    <xf numFmtId="0" fontId="20" fillId="0" borderId="0"/>
    <xf numFmtId="0" fontId="21" fillId="0" borderId="0">
      <alignment vertical="center"/>
    </xf>
    <xf numFmtId="0" fontId="20" fillId="0" borderId="0"/>
    <xf numFmtId="0" fontId="20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93" fillId="0" borderId="0">
      <alignment vertical="center"/>
    </xf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94" fillId="0" borderId="0">
      <alignment vertical="center"/>
    </xf>
    <xf numFmtId="0" fontId="94" fillId="0" borderId="0">
      <alignment vertical="center"/>
    </xf>
    <xf numFmtId="0" fontId="94" fillId="0" borderId="0">
      <alignment vertical="center"/>
    </xf>
    <xf numFmtId="0" fontId="21" fillId="0" borderId="0">
      <alignment vertical="center"/>
    </xf>
    <xf numFmtId="0" fontId="2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9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93" fontId="95" fillId="0" borderId="0" applyFill="0" applyBorder="0" applyProtection="0">
      <alignment vertical="center"/>
      <protection locked="0"/>
    </xf>
    <xf numFmtId="193" fontId="95" fillId="0" borderId="0">
      <alignment vertical="center"/>
      <protection locked="0"/>
    </xf>
    <xf numFmtId="193" fontId="95" fillId="0" borderId="0" applyFill="0" applyBorder="0" applyProtection="0">
      <alignment vertical="center"/>
      <protection locked="0"/>
    </xf>
    <xf numFmtId="194" fontId="67" fillId="0" borderId="0"/>
    <xf numFmtId="49" fontId="96" fillId="0" borderId="0" applyNumberFormat="0" applyFill="0" applyBorder="0" applyAlignment="0" applyProtection="0"/>
    <xf numFmtId="0" fontId="97" fillId="0" borderId="0"/>
    <xf numFmtId="0" fontId="72" fillId="0" borderId="0"/>
    <xf numFmtId="0" fontId="98" fillId="0" borderId="0"/>
    <xf numFmtId="0" fontId="3" fillId="35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38" fontId="4" fillId="0" borderId="0" applyFill="0" applyBorder="0" applyAlignment="0" applyProtection="0"/>
    <xf numFmtId="9" fontId="4" fillId="0" borderId="0" applyFill="0" applyBorder="0" applyAlignment="0" applyProtection="0"/>
    <xf numFmtId="0" fontId="33" fillId="0" borderId="55" applyNumberFormat="0" applyFill="0" applyAlignment="0" applyProtection="0">
      <alignment vertical="center"/>
    </xf>
    <xf numFmtId="10" fontId="69" fillId="61" borderId="42" applyNumberFormat="0" applyBorder="0" applyAlignment="0" applyProtection="0"/>
    <xf numFmtId="10" fontId="69" fillId="61" borderId="42" applyNumberFormat="0" applyBorder="0" applyAlignment="0" applyProtection="0"/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28" fillId="54" borderId="54" applyNumberFormat="0" applyAlignment="0" applyProtection="0">
      <alignment vertical="center"/>
    </xf>
    <xf numFmtId="0" fontId="33" fillId="0" borderId="47" applyNumberFormat="0" applyFill="0" applyAlignment="0" applyProtection="0">
      <alignment vertical="center"/>
    </xf>
    <xf numFmtId="0" fontId="20" fillId="53" borderId="44" applyNumberFormat="0" applyFont="0" applyAlignment="0" applyProtection="0">
      <alignment vertical="center"/>
    </xf>
    <xf numFmtId="0" fontId="20" fillId="53" borderId="31" applyNumberFormat="0" applyFont="0" applyAlignment="0" applyProtection="0">
      <alignment vertical="center"/>
    </xf>
    <xf numFmtId="0" fontId="28" fillId="54" borderId="32" applyNumberFormat="0" applyAlignment="0" applyProtection="0">
      <alignment vertical="center"/>
    </xf>
    <xf numFmtId="38" fontId="20" fillId="0" borderId="0" applyFont="0" applyFill="0" applyBorder="0" applyAlignment="0" applyProtection="0"/>
    <xf numFmtId="0" fontId="52" fillId="57" borderId="48" applyNumberFormat="0" applyAlignment="0" applyProtection="0"/>
    <xf numFmtId="0" fontId="36" fillId="38" borderId="45" applyNumberFormat="0" applyAlignment="0" applyProtection="0">
      <alignment vertical="center"/>
    </xf>
    <xf numFmtId="0" fontId="33" fillId="0" borderId="33" applyNumberFormat="0" applyFill="0" applyAlignment="0" applyProtection="0">
      <alignment vertical="center"/>
    </xf>
    <xf numFmtId="0" fontId="34" fillId="54" borderId="34" applyNumberFormat="0" applyAlignment="0" applyProtection="0">
      <alignment vertical="center"/>
    </xf>
    <xf numFmtId="0" fontId="36" fillId="38" borderId="32" applyNumberFormat="0" applyAlignment="0" applyProtection="0">
      <alignment vertical="center"/>
    </xf>
    <xf numFmtId="0" fontId="20" fillId="53" borderId="44" applyNumberFormat="0" applyFont="0" applyAlignment="0" applyProtection="0">
      <alignment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39" fillId="53" borderId="32" applyNumberFormat="0" applyAlignment="0" applyProtection="0"/>
    <xf numFmtId="0" fontId="70" fillId="0" borderId="43">
      <alignment horizontal="left" vertical="center"/>
    </xf>
    <xf numFmtId="0" fontId="47" fillId="52" borderId="31" applyNumberFormat="0" applyFont="0" applyAlignment="0" applyProtection="0"/>
    <xf numFmtId="0" fontId="49" fillId="0" borderId="35" applyNumberFormat="0" applyFill="0" applyAlignment="0" applyProtection="0"/>
    <xf numFmtId="0" fontId="52" fillId="57" borderId="34" applyNumberFormat="0" applyAlignment="0" applyProtection="0"/>
    <xf numFmtId="0" fontId="39" fillId="53" borderId="32" applyNumberFormat="0" applyAlignment="0" applyProtection="0"/>
    <xf numFmtId="0" fontId="53" fillId="57" borderId="32" applyNumberFormat="0" applyAlignment="0" applyProtection="0"/>
    <xf numFmtId="0" fontId="36" fillId="38" borderId="45" applyNumberFormat="0" applyAlignment="0" applyProtection="0">
      <alignment vertical="center"/>
    </xf>
    <xf numFmtId="0" fontId="34" fillId="54" borderId="48" applyNumberFormat="0" applyAlignment="0" applyProtection="0">
      <alignment vertical="center"/>
    </xf>
    <xf numFmtId="0" fontId="33" fillId="0" borderId="47" applyNumberFormat="0" applyFill="0" applyAlignment="0" applyProtection="0">
      <alignment vertical="center"/>
    </xf>
    <xf numFmtId="0" fontId="28" fillId="54" borderId="45" applyNumberFormat="0" applyAlignment="0" applyProtection="0">
      <alignment vertical="center"/>
    </xf>
    <xf numFmtId="0" fontId="28" fillId="54" borderId="45" applyNumberFormat="0" applyAlignment="0" applyProtection="0">
      <alignment vertical="center"/>
    </xf>
    <xf numFmtId="0" fontId="28" fillId="54" borderId="45" applyNumberFormat="0" applyAlignment="0" applyProtection="0">
      <alignment vertical="center"/>
    </xf>
    <xf numFmtId="10" fontId="69" fillId="61" borderId="42" applyNumberFormat="0" applyBorder="0" applyAlignment="0" applyProtection="0"/>
    <xf numFmtId="10" fontId="69" fillId="61" borderId="42" applyNumberFormat="0" applyBorder="0" applyAlignment="0" applyProtection="0"/>
    <xf numFmtId="10" fontId="69" fillId="61" borderId="42" applyNumberFormat="0" applyBorder="0" applyAlignment="0" applyProtection="0"/>
    <xf numFmtId="10" fontId="69" fillId="61" borderId="42" applyNumberFormat="0" applyBorder="0" applyAlignment="0" applyProtection="0"/>
    <xf numFmtId="10" fontId="69" fillId="61" borderId="42" applyNumberFormat="0" applyBorder="0" applyAlignment="0" applyProtection="0"/>
    <xf numFmtId="10" fontId="69" fillId="61" borderId="42" applyNumberFormat="0" applyBorder="0" applyAlignment="0" applyProtection="0"/>
    <xf numFmtId="6" fontId="20" fillId="0" borderId="0" applyFont="0" applyFill="0" applyBorder="0" applyAlignment="0" applyProtection="0">
      <alignment vertical="center"/>
    </xf>
    <xf numFmtId="0" fontId="33" fillId="0" borderId="47" applyNumberFormat="0" applyFill="0" applyAlignment="0" applyProtection="0">
      <alignment vertical="center"/>
    </xf>
    <xf numFmtId="0" fontId="34" fillId="54" borderId="34" applyNumberFormat="0" applyAlignment="0" applyProtection="0">
      <alignment vertical="center"/>
    </xf>
    <xf numFmtId="0" fontId="28" fillId="54" borderId="32" applyNumberFormat="0" applyAlignment="0" applyProtection="0">
      <alignment vertical="center"/>
    </xf>
    <xf numFmtId="0" fontId="28" fillId="54" borderId="45" applyNumberFormat="0" applyAlignment="0" applyProtection="0">
      <alignment vertical="center"/>
    </xf>
    <xf numFmtId="0" fontId="36" fillId="38" borderId="32" applyNumberFormat="0" applyAlignment="0" applyProtection="0">
      <alignment vertical="center"/>
    </xf>
    <xf numFmtId="0" fontId="34" fillId="54" borderId="34" applyNumberFormat="0" applyAlignment="0" applyProtection="0">
      <alignment vertical="center"/>
    </xf>
    <xf numFmtId="0" fontId="33" fillId="0" borderId="33" applyNumberFormat="0" applyFill="0" applyAlignment="0" applyProtection="0">
      <alignment vertical="center"/>
    </xf>
    <xf numFmtId="0" fontId="28" fillId="54" borderId="32" applyNumberFormat="0" applyAlignment="0" applyProtection="0">
      <alignment vertical="center"/>
    </xf>
    <xf numFmtId="0" fontId="20" fillId="53" borderId="31" applyNumberFormat="0" applyFont="0" applyAlignment="0" applyProtection="0">
      <alignment vertical="center"/>
    </xf>
    <xf numFmtId="0" fontId="36" fillId="38" borderId="54" applyNumberFormat="0" applyAlignment="0" applyProtection="0">
      <alignment vertical="center"/>
    </xf>
    <xf numFmtId="0" fontId="36" fillId="38" borderId="54" applyNumberFormat="0" applyAlignment="0" applyProtection="0">
      <alignment vertical="center"/>
    </xf>
    <xf numFmtId="0" fontId="36" fillId="38" borderId="54" applyNumberFormat="0" applyAlignment="0" applyProtection="0">
      <alignment vertical="center"/>
    </xf>
    <xf numFmtId="10" fontId="69" fillId="61" borderId="42" applyNumberFormat="0" applyBorder="0" applyAlignment="0" applyProtection="0"/>
    <xf numFmtId="10" fontId="69" fillId="61" borderId="42" applyNumberFormat="0" applyBorder="0" applyAlignment="0" applyProtection="0"/>
    <xf numFmtId="10" fontId="69" fillId="61" borderId="42" applyNumberFormat="0" applyBorder="0" applyAlignment="0" applyProtection="0"/>
    <xf numFmtId="10" fontId="69" fillId="61" borderId="42" applyNumberFormat="0" applyBorder="0" applyAlignment="0" applyProtection="0"/>
    <xf numFmtId="10" fontId="69" fillId="61" borderId="42" applyNumberFormat="0" applyBorder="0" applyAlignment="0" applyProtection="0"/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20" fillId="53" borderId="53" applyNumberFormat="0" applyFont="0" applyAlignment="0" applyProtection="0">
      <alignment vertical="center"/>
    </xf>
    <xf numFmtId="0" fontId="28" fillId="54" borderId="54" applyNumberFormat="0" applyAlignment="0" applyProtection="0">
      <alignment vertical="center"/>
    </xf>
    <xf numFmtId="0" fontId="28" fillId="54" borderId="54" applyNumberFormat="0" applyAlignment="0" applyProtection="0">
      <alignment vertical="center"/>
    </xf>
    <xf numFmtId="0" fontId="49" fillId="0" borderId="50" applyNumberFormat="0" applyFill="0" applyAlignment="0" applyProtection="0"/>
    <xf numFmtId="0" fontId="34" fillId="54" borderId="48" applyNumberFormat="0" applyAlignment="0" applyProtection="0">
      <alignment vertical="center"/>
    </xf>
    <xf numFmtId="0" fontId="20" fillId="53" borderId="44" applyNumberFormat="0" applyFont="0" applyAlignment="0" applyProtection="0">
      <alignment vertical="center"/>
    </xf>
    <xf numFmtId="0" fontId="36" fillId="38" borderId="45" applyNumberFormat="0" applyAlignment="0" applyProtection="0">
      <alignment vertical="center"/>
    </xf>
    <xf numFmtId="0" fontId="28" fillId="54" borderId="45" applyNumberFormat="0" applyAlignment="0" applyProtection="0">
      <alignment vertical="center"/>
    </xf>
    <xf numFmtId="0" fontId="28" fillId="54" borderId="45" applyNumberFormat="0" applyAlignment="0" applyProtection="0">
      <alignment vertical="center"/>
    </xf>
    <xf numFmtId="0" fontId="39" fillId="53" borderId="45" applyNumberFormat="0" applyAlignment="0" applyProtection="0"/>
    <xf numFmtId="0" fontId="20" fillId="53" borderId="31" applyNumberFormat="0" applyFont="0" applyAlignment="0" applyProtection="0">
      <alignment vertical="center"/>
    </xf>
    <xf numFmtId="0" fontId="28" fillId="54" borderId="54" applyNumberFormat="0" applyAlignment="0" applyProtection="0">
      <alignment vertical="center"/>
    </xf>
    <xf numFmtId="0" fontId="20" fillId="53" borderId="31" applyNumberFormat="0" applyFont="0" applyAlignment="0" applyProtection="0">
      <alignment vertical="center"/>
    </xf>
    <xf numFmtId="0" fontId="20" fillId="53" borderId="31" applyNumberFormat="0" applyFont="0" applyAlignment="0" applyProtection="0">
      <alignment vertical="center"/>
    </xf>
    <xf numFmtId="0" fontId="33" fillId="0" borderId="55" applyNumberFormat="0" applyFill="0" applyAlignment="0" applyProtection="0">
      <alignment vertical="center"/>
    </xf>
    <xf numFmtId="0" fontId="28" fillId="54" borderId="32" applyNumberFormat="0" applyAlignment="0" applyProtection="0">
      <alignment vertical="center"/>
    </xf>
    <xf numFmtId="0" fontId="28" fillId="54" borderId="32" applyNumberFormat="0" applyAlignment="0" applyProtection="0">
      <alignment vertical="center"/>
    </xf>
    <xf numFmtId="0" fontId="28" fillId="54" borderId="32" applyNumberFormat="0" applyAlignment="0" applyProtection="0">
      <alignment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47" fillId="52" borderId="44" applyNumberFormat="0" applyFont="0" applyAlignment="0" applyProtection="0"/>
    <xf numFmtId="0" fontId="32" fillId="0" borderId="39" applyNumberFormat="0" applyFill="0" applyAlignment="0" applyProtection="0">
      <alignment vertical="center"/>
    </xf>
    <xf numFmtId="0" fontId="28" fillId="54" borderId="54" applyNumberFormat="0" applyAlignment="0" applyProtection="0">
      <alignment vertical="center"/>
    </xf>
    <xf numFmtId="0" fontId="28" fillId="54" borderId="54" applyNumberFormat="0" applyAlignment="0" applyProtection="0">
      <alignment vertical="center"/>
    </xf>
    <xf numFmtId="0" fontId="33" fillId="0" borderId="33" applyNumberFormat="0" applyFill="0" applyAlignment="0" applyProtection="0">
      <alignment vertical="center"/>
    </xf>
    <xf numFmtId="0" fontId="33" fillId="0" borderId="33" applyNumberFormat="0" applyFill="0" applyAlignment="0" applyProtection="0">
      <alignment vertical="center"/>
    </xf>
    <xf numFmtId="0" fontId="33" fillId="0" borderId="33" applyNumberFormat="0" applyFill="0" applyAlignment="0" applyProtection="0">
      <alignment vertical="center"/>
    </xf>
    <xf numFmtId="0" fontId="34" fillId="54" borderId="34" applyNumberFormat="0" applyAlignment="0" applyProtection="0">
      <alignment vertical="center"/>
    </xf>
    <xf numFmtId="0" fontId="34" fillId="54" borderId="34" applyNumberFormat="0" applyAlignment="0" applyProtection="0">
      <alignment vertical="center"/>
    </xf>
    <xf numFmtId="0" fontId="34" fillId="54" borderId="34" applyNumberFormat="0" applyAlignment="0" applyProtection="0">
      <alignment vertical="center"/>
    </xf>
    <xf numFmtId="0" fontId="33" fillId="0" borderId="55" applyNumberFormat="0" applyFill="0" applyAlignment="0" applyProtection="0">
      <alignment vertical="center"/>
    </xf>
    <xf numFmtId="0" fontId="34" fillId="54" borderId="56" applyNumberFormat="0" applyAlignment="0" applyProtection="0">
      <alignment vertical="center"/>
    </xf>
    <xf numFmtId="0" fontId="34" fillId="54" borderId="56" applyNumberFormat="0" applyAlignment="0" applyProtection="0">
      <alignment vertical="center"/>
    </xf>
    <xf numFmtId="0" fontId="34" fillId="54" borderId="48" applyNumberFormat="0" applyAlignment="0" applyProtection="0">
      <alignment vertical="center"/>
    </xf>
    <xf numFmtId="0" fontId="34" fillId="54" borderId="48" applyNumberFormat="0" applyAlignment="0" applyProtection="0">
      <alignment vertical="center"/>
    </xf>
    <xf numFmtId="0" fontId="33" fillId="0" borderId="47" applyNumberFormat="0" applyFill="0" applyAlignment="0" applyProtection="0">
      <alignment vertical="center"/>
    </xf>
    <xf numFmtId="0" fontId="33" fillId="0" borderId="47" applyNumberFormat="0" applyFill="0" applyAlignment="0" applyProtection="0">
      <alignment vertical="center"/>
    </xf>
    <xf numFmtId="0" fontId="49" fillId="0" borderId="57" applyNumberFormat="0" applyFill="0" applyAlignment="0" applyProtection="0"/>
    <xf numFmtId="0" fontId="28" fillId="54" borderId="45" applyNumberFormat="0" applyAlignment="0" applyProtection="0">
      <alignment vertical="center"/>
    </xf>
    <xf numFmtId="0" fontId="32" fillId="0" borderId="36" applyNumberFormat="0" applyFill="0" applyAlignment="0" applyProtection="0">
      <alignment vertical="center"/>
    </xf>
    <xf numFmtId="0" fontId="32" fillId="0" borderId="36" applyNumberFormat="0" applyFill="0" applyAlignment="0" applyProtection="0">
      <alignment vertical="center"/>
    </xf>
    <xf numFmtId="0" fontId="20" fillId="53" borderId="53" applyNumberFormat="0" applyFont="0" applyAlignment="0" applyProtection="0">
      <alignment vertical="center"/>
    </xf>
    <xf numFmtId="0" fontId="20" fillId="53" borderId="53" applyNumberFormat="0" applyFont="0" applyAlignment="0" applyProtection="0">
      <alignment vertical="center"/>
    </xf>
    <xf numFmtId="0" fontId="39" fillId="53" borderId="54" applyNumberFormat="0" applyAlignment="0" applyProtection="0"/>
    <xf numFmtId="0" fontId="36" fillId="38" borderId="45" applyNumberFormat="0" applyAlignment="0" applyProtection="0">
      <alignment vertical="center"/>
    </xf>
    <xf numFmtId="0" fontId="36" fillId="38" borderId="45" applyNumberFormat="0" applyAlignment="0" applyProtection="0">
      <alignment vertical="center"/>
    </xf>
    <xf numFmtId="0" fontId="39" fillId="53" borderId="54" applyNumberFormat="0" applyAlignment="0" applyProtection="0"/>
    <xf numFmtId="0" fontId="28" fillId="54" borderId="45" applyNumberFormat="0" applyAlignment="0" applyProtection="0">
      <alignment vertical="center"/>
    </xf>
    <xf numFmtId="0" fontId="20" fillId="53" borderId="44" applyNumberFormat="0" applyFont="0" applyAlignment="0" applyProtection="0">
      <alignment vertical="center"/>
    </xf>
    <xf numFmtId="0" fontId="20" fillId="53" borderId="44" applyNumberFormat="0" applyFont="0" applyAlignment="0" applyProtection="0">
      <alignment vertical="center"/>
    </xf>
    <xf numFmtId="0" fontId="36" fillId="38" borderId="32" applyNumberFormat="0" applyAlignment="0" applyProtection="0">
      <alignment vertical="center"/>
    </xf>
    <xf numFmtId="0" fontId="36" fillId="38" borderId="32" applyNumberFormat="0" applyAlignment="0" applyProtection="0">
      <alignment vertical="center"/>
    </xf>
    <xf numFmtId="0" fontId="36" fillId="38" borderId="32" applyNumberFormat="0" applyAlignment="0" applyProtection="0">
      <alignment vertical="center"/>
    </xf>
    <xf numFmtId="0" fontId="20" fillId="53" borderId="44" applyNumberFormat="0" applyFont="0" applyAlignment="0" applyProtection="0">
      <alignment vertical="center"/>
    </xf>
    <xf numFmtId="0" fontId="70" fillId="0" borderId="43">
      <alignment horizontal="left" vertical="center"/>
    </xf>
    <xf numFmtId="6" fontId="20" fillId="0" borderId="0" applyFont="0" applyFill="0" applyBorder="0" applyAlignment="0" applyProtection="0">
      <alignment vertical="center"/>
    </xf>
    <xf numFmtId="0" fontId="49" fillId="0" borderId="50" applyNumberFormat="0" applyFill="0" applyAlignment="0" applyProtection="0"/>
    <xf numFmtId="0" fontId="44" fillId="0" borderId="37" applyNumberFormat="0" applyFill="0" applyAlignment="0" applyProtection="0"/>
    <xf numFmtId="0" fontId="44" fillId="0" borderId="37" applyNumberFormat="0" applyFill="0" applyAlignment="0" applyProtection="0"/>
    <xf numFmtId="0" fontId="32" fillId="0" borderId="46" applyNumberFormat="0" applyFill="0" applyAlignment="0" applyProtection="0">
      <alignment vertical="center"/>
    </xf>
    <xf numFmtId="0" fontId="34" fillId="54" borderId="48" applyNumberFormat="0" applyAlignment="0" applyProtection="0">
      <alignment vertical="center"/>
    </xf>
    <xf numFmtId="0" fontId="70" fillId="0" borderId="43">
      <alignment horizontal="left" vertical="center"/>
    </xf>
    <xf numFmtId="0" fontId="32" fillId="0" borderId="36" applyNumberFormat="0" applyFill="0" applyAlignment="0" applyProtection="0">
      <alignment vertical="center"/>
    </xf>
    <xf numFmtId="0" fontId="20" fillId="53" borderId="53" applyNumberFormat="0" applyFont="0" applyAlignment="0" applyProtection="0">
      <alignment vertical="center"/>
    </xf>
    <xf numFmtId="38" fontId="20" fillId="0" borderId="0" applyFont="0" applyFill="0" applyBorder="0" applyAlignment="0" applyProtection="0"/>
    <xf numFmtId="0" fontId="39" fillId="53" borderId="54" applyNumberFormat="0" applyAlignment="0" applyProtection="0"/>
    <xf numFmtId="0" fontId="39" fillId="53" borderId="32" applyNumberFormat="0" applyAlignment="0" applyProtection="0"/>
    <xf numFmtId="0" fontId="47" fillId="52" borderId="31" applyNumberFormat="0" applyFont="0" applyAlignment="0" applyProtection="0"/>
    <xf numFmtId="0" fontId="52" fillId="57" borderId="34" applyNumberFormat="0" applyAlignment="0" applyProtection="0"/>
    <xf numFmtId="0" fontId="39" fillId="53" borderId="32" applyNumberFormat="0" applyAlignment="0" applyProtection="0"/>
    <xf numFmtId="0" fontId="53" fillId="57" borderId="32" applyNumberFormat="0" applyAlignment="0" applyProtection="0"/>
    <xf numFmtId="0" fontId="20" fillId="53" borderId="31" applyNumberFormat="0" applyFont="0" applyAlignment="0" applyProtection="0">
      <alignment vertical="center"/>
    </xf>
    <xf numFmtId="0" fontId="28" fillId="54" borderId="45" applyNumberFormat="0" applyAlignment="0" applyProtection="0">
      <alignment vertical="center"/>
    </xf>
    <xf numFmtId="0" fontId="28" fillId="54" borderId="32" applyNumberFormat="0" applyAlignment="0" applyProtection="0">
      <alignment vertical="center"/>
    </xf>
    <xf numFmtId="0" fontId="28" fillId="54" borderId="32" applyNumberFormat="0" applyAlignment="0" applyProtection="0">
      <alignment vertical="center"/>
    </xf>
    <xf numFmtId="0" fontId="33" fillId="0" borderId="33" applyNumberFormat="0" applyFill="0" applyAlignment="0" applyProtection="0">
      <alignment vertical="center"/>
    </xf>
    <xf numFmtId="0" fontId="33" fillId="0" borderId="33" applyNumberFormat="0" applyFill="0" applyAlignment="0" applyProtection="0">
      <alignment vertical="center"/>
    </xf>
    <xf numFmtId="0" fontId="34" fillId="54" borderId="34" applyNumberFormat="0" applyAlignment="0" applyProtection="0">
      <alignment vertical="center"/>
    </xf>
    <xf numFmtId="0" fontId="36" fillId="38" borderId="32" applyNumberFormat="0" applyAlignment="0" applyProtection="0">
      <alignment vertical="center"/>
    </xf>
    <xf numFmtId="0" fontId="36" fillId="38" borderId="32" applyNumberFormat="0" applyAlignment="0" applyProtection="0">
      <alignment vertical="center"/>
    </xf>
    <xf numFmtId="0" fontId="20" fillId="53" borderId="31" applyNumberFormat="0" applyFont="0" applyAlignment="0" applyProtection="0">
      <alignment vertical="center"/>
    </xf>
    <xf numFmtId="0" fontId="20" fillId="53" borderId="31" applyNumberFormat="0" applyFont="0" applyAlignment="0" applyProtection="0">
      <alignment vertical="center"/>
    </xf>
    <xf numFmtId="0" fontId="33" fillId="0" borderId="33" applyNumberFormat="0" applyFill="0" applyAlignment="0" applyProtection="0">
      <alignment vertical="center"/>
    </xf>
    <xf numFmtId="0" fontId="34" fillId="54" borderId="34" applyNumberFormat="0" applyAlignment="0" applyProtection="0">
      <alignment vertical="center"/>
    </xf>
    <xf numFmtId="0" fontId="36" fillId="38" borderId="32" applyNumberFormat="0" applyAlignment="0" applyProtection="0">
      <alignment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49" fillId="0" borderId="35" applyNumberFormat="0" applyFill="0" applyAlignment="0" applyProtection="0"/>
    <xf numFmtId="0" fontId="36" fillId="38" borderId="45" applyNumberFormat="0" applyAlignment="0" applyProtection="0">
      <alignment vertical="center"/>
    </xf>
    <xf numFmtId="0" fontId="34" fillId="54" borderId="48" applyNumberFormat="0" applyAlignment="0" applyProtection="0">
      <alignment vertical="center"/>
    </xf>
    <xf numFmtId="0" fontId="28" fillId="54" borderId="54" applyNumberFormat="0" applyAlignment="0" applyProtection="0">
      <alignment vertical="center"/>
    </xf>
    <xf numFmtId="0" fontId="20" fillId="53" borderId="53" applyNumberFormat="0" applyFont="0" applyAlignment="0" applyProtection="0">
      <alignment vertical="center"/>
    </xf>
    <xf numFmtId="0" fontId="20" fillId="53" borderId="53" applyNumberFormat="0" applyFont="0" applyAlignment="0" applyProtection="0">
      <alignment vertical="center"/>
    </xf>
    <xf numFmtId="0" fontId="74" fillId="0" borderId="51">
      <alignment horizontal="center"/>
    </xf>
    <xf numFmtId="0" fontId="74" fillId="0" borderId="38">
      <alignment horizontal="center"/>
    </xf>
    <xf numFmtId="10" fontId="69" fillId="61" borderId="42" applyNumberFormat="0" applyBorder="0" applyAlignment="0" applyProtection="0"/>
    <xf numFmtId="10" fontId="69" fillId="61" borderId="42" applyNumberFormat="0" applyBorder="0" applyAlignment="0" applyProtection="0"/>
    <xf numFmtId="10" fontId="69" fillId="61" borderId="42" applyNumberFormat="0" applyBorder="0" applyAlignment="0" applyProtection="0"/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4" fillId="0" borderId="41">
      <alignment horizont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30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20" fillId="53" borderId="53" applyNumberFormat="0" applyFont="0" applyAlignment="0" applyProtection="0">
      <alignment vertical="center"/>
    </xf>
    <xf numFmtId="0" fontId="20" fillId="53" borderId="44" applyNumberFormat="0" applyFont="0" applyAlignment="0" applyProtection="0">
      <alignment vertical="center"/>
    </xf>
    <xf numFmtId="0" fontId="36" fillId="38" borderId="45" applyNumberFormat="0" applyAlignment="0" applyProtection="0">
      <alignment vertical="center"/>
    </xf>
    <xf numFmtId="0" fontId="34" fillId="54" borderId="48" applyNumberFormat="0" applyAlignment="0" applyProtection="0">
      <alignment vertical="center"/>
    </xf>
    <xf numFmtId="0" fontId="33" fillId="0" borderId="47" applyNumberFormat="0" applyFill="0" applyAlignment="0" applyProtection="0">
      <alignment vertical="center"/>
    </xf>
    <xf numFmtId="38" fontId="20" fillId="0" borderId="0" applyFont="0" applyFill="0" applyBorder="0" applyAlignment="0" applyProtection="0"/>
    <xf numFmtId="0" fontId="33" fillId="0" borderId="55" applyNumberFormat="0" applyFill="0" applyAlignment="0" applyProtection="0">
      <alignment vertical="center"/>
    </xf>
    <xf numFmtId="0" fontId="36" fillId="38" borderId="54" applyNumberFormat="0" applyAlignment="0" applyProtection="0">
      <alignment vertical="center"/>
    </xf>
    <xf numFmtId="0" fontId="20" fillId="53" borderId="31" applyNumberFormat="0" applyFont="0" applyAlignment="0" applyProtection="0">
      <alignment vertical="center"/>
    </xf>
    <xf numFmtId="0" fontId="20" fillId="53" borderId="31" applyNumberFormat="0" applyFont="0" applyAlignment="0" applyProtection="0">
      <alignment vertical="center"/>
    </xf>
    <xf numFmtId="0" fontId="20" fillId="53" borderId="31" applyNumberFormat="0" applyFont="0" applyAlignment="0" applyProtection="0">
      <alignment vertical="center"/>
    </xf>
    <xf numFmtId="0" fontId="20" fillId="53" borderId="31" applyNumberFormat="0" applyFont="0" applyAlignment="0" applyProtection="0">
      <alignment vertical="center"/>
    </xf>
    <xf numFmtId="0" fontId="20" fillId="53" borderId="31" applyNumberFormat="0" applyFont="0" applyAlignment="0" applyProtection="0">
      <alignment vertical="center"/>
    </xf>
    <xf numFmtId="0" fontId="20" fillId="53" borderId="31" applyNumberFormat="0" applyFont="0" applyAlignment="0" applyProtection="0">
      <alignment vertical="center"/>
    </xf>
    <xf numFmtId="0" fontId="20" fillId="53" borderId="31" applyNumberFormat="0" applyFont="0" applyAlignment="0" applyProtection="0">
      <alignment vertical="center"/>
    </xf>
    <xf numFmtId="0" fontId="28" fillId="54" borderId="32" applyNumberFormat="0" applyAlignment="0" applyProtection="0">
      <alignment vertical="center"/>
    </xf>
    <xf numFmtId="0" fontId="28" fillId="54" borderId="32" applyNumberFormat="0" applyAlignment="0" applyProtection="0">
      <alignment vertical="center"/>
    </xf>
    <xf numFmtId="0" fontId="28" fillId="54" borderId="32" applyNumberFormat="0" applyAlignment="0" applyProtection="0">
      <alignment vertical="center"/>
    </xf>
    <xf numFmtId="0" fontId="28" fillId="54" borderId="32" applyNumberFormat="0" applyAlignment="0" applyProtection="0">
      <alignment vertical="center"/>
    </xf>
    <xf numFmtId="0" fontId="28" fillId="54" borderId="32" applyNumberFormat="0" applyAlignment="0" applyProtection="0">
      <alignment vertical="center"/>
    </xf>
    <xf numFmtId="0" fontId="28" fillId="54" borderId="32" applyNumberFormat="0" applyAlignment="0" applyProtection="0">
      <alignment vertical="center"/>
    </xf>
    <xf numFmtId="0" fontId="28" fillId="54" borderId="32" applyNumberFormat="0" applyAlignment="0" applyProtection="0">
      <alignment vertical="center"/>
    </xf>
    <xf numFmtId="0" fontId="20" fillId="53" borderId="44" applyNumberFormat="0" applyFont="0" applyAlignment="0" applyProtection="0">
      <alignment vertical="center"/>
    </xf>
    <xf numFmtId="0" fontId="28" fillId="54" borderId="54" applyNumberFormat="0" applyAlignment="0" applyProtection="0">
      <alignment vertical="center"/>
    </xf>
    <xf numFmtId="0" fontId="20" fillId="53" borderId="44" applyNumberFormat="0" applyFont="0" applyAlignment="0" applyProtection="0">
      <alignment vertical="center"/>
    </xf>
    <xf numFmtId="0" fontId="70" fillId="0" borderId="43">
      <alignment horizontal="left" vertical="center"/>
    </xf>
    <xf numFmtId="0" fontId="20" fillId="53" borderId="44" applyNumberFormat="0" applyFont="0" applyAlignment="0" applyProtection="0">
      <alignment vertical="center"/>
    </xf>
    <xf numFmtId="0" fontId="20" fillId="53" borderId="44" applyNumberFormat="0" applyFont="0" applyAlignment="0" applyProtection="0">
      <alignment vertical="center"/>
    </xf>
    <xf numFmtId="0" fontId="53" fillId="57" borderId="54" applyNumberFormat="0" applyAlignment="0" applyProtection="0"/>
    <xf numFmtId="0" fontId="20" fillId="53" borderId="44" applyNumberFormat="0" applyFont="0" applyAlignment="0" applyProtection="0">
      <alignment vertical="center"/>
    </xf>
    <xf numFmtId="0" fontId="20" fillId="53" borderId="44" applyNumberFormat="0" applyFont="0" applyAlignment="0" applyProtection="0">
      <alignment vertical="center"/>
    </xf>
    <xf numFmtId="0" fontId="20" fillId="53" borderId="44" applyNumberFormat="0" applyFont="0" applyAlignment="0" applyProtection="0">
      <alignment vertical="center"/>
    </xf>
    <xf numFmtId="0" fontId="44" fillId="0" borderId="49" applyNumberFormat="0" applyFill="0" applyAlignment="0" applyProtection="0"/>
    <xf numFmtId="0" fontId="28" fillId="54" borderId="54" applyNumberFormat="0" applyAlignment="0" applyProtection="0">
      <alignment vertical="center"/>
    </xf>
    <xf numFmtId="0" fontId="36" fillId="38" borderId="54" applyNumberFormat="0" applyAlignment="0" applyProtection="0">
      <alignment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38" fontId="20" fillId="0" borderId="0" applyFont="0" applyFill="0" applyBorder="0" applyAlignment="0" applyProtection="0"/>
    <xf numFmtId="0" fontId="32" fillId="0" borderId="39" applyNumberFormat="0" applyFill="0" applyAlignment="0" applyProtection="0">
      <alignment vertical="center"/>
    </xf>
    <xf numFmtId="0" fontId="44" fillId="0" borderId="40" applyNumberFormat="0" applyFill="0" applyAlignment="0" applyProtection="0"/>
    <xf numFmtId="0" fontId="39" fillId="53" borderId="54" applyNumberFormat="0" applyAlignment="0" applyProtection="0"/>
    <xf numFmtId="0" fontId="44" fillId="0" borderId="40" applyNumberFormat="0" applyFill="0" applyAlignment="0" applyProtection="0"/>
    <xf numFmtId="6" fontId="20" fillId="0" borderId="0" applyFont="0" applyFill="0" applyBorder="0" applyAlignment="0" applyProtection="0">
      <alignment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36" fillId="38" borderId="45" applyNumberFormat="0" applyAlignment="0" applyProtection="0">
      <alignment vertical="center"/>
    </xf>
    <xf numFmtId="0" fontId="33" fillId="0" borderId="47" applyNumberFormat="0" applyFill="0" applyAlignment="0" applyProtection="0">
      <alignment vertical="center"/>
    </xf>
    <xf numFmtId="0" fontId="53" fillId="57" borderId="45" applyNumberFormat="0" applyAlignment="0" applyProtection="0"/>
    <xf numFmtId="0" fontId="36" fillId="38" borderId="45" applyNumberFormat="0" applyAlignment="0" applyProtection="0">
      <alignment vertical="center"/>
    </xf>
    <xf numFmtId="0" fontId="33" fillId="0" borderId="33" applyNumberFormat="0" applyFill="0" applyAlignment="0" applyProtection="0">
      <alignment vertical="center"/>
    </xf>
    <xf numFmtId="0" fontId="33" fillId="0" borderId="33" applyNumberFormat="0" applyFill="0" applyAlignment="0" applyProtection="0">
      <alignment vertical="center"/>
    </xf>
    <xf numFmtId="0" fontId="33" fillId="0" borderId="33" applyNumberFormat="0" applyFill="0" applyAlignment="0" applyProtection="0">
      <alignment vertical="center"/>
    </xf>
    <xf numFmtId="0" fontId="33" fillId="0" borderId="33" applyNumberFormat="0" applyFill="0" applyAlignment="0" applyProtection="0">
      <alignment vertical="center"/>
    </xf>
    <xf numFmtId="0" fontId="33" fillId="0" borderId="33" applyNumberFormat="0" applyFill="0" applyAlignment="0" applyProtection="0">
      <alignment vertical="center"/>
    </xf>
    <xf numFmtId="0" fontId="33" fillId="0" borderId="33" applyNumberFormat="0" applyFill="0" applyAlignment="0" applyProtection="0">
      <alignment vertical="center"/>
    </xf>
    <xf numFmtId="0" fontId="33" fillId="0" borderId="33" applyNumberFormat="0" applyFill="0" applyAlignment="0" applyProtection="0">
      <alignment vertical="center"/>
    </xf>
    <xf numFmtId="0" fontId="34" fillId="54" borderId="34" applyNumberFormat="0" applyAlignment="0" applyProtection="0">
      <alignment vertical="center"/>
    </xf>
    <xf numFmtId="0" fontId="34" fillId="54" borderId="34" applyNumberFormat="0" applyAlignment="0" applyProtection="0">
      <alignment vertical="center"/>
    </xf>
    <xf numFmtId="0" fontId="34" fillId="54" borderId="34" applyNumberFormat="0" applyAlignment="0" applyProtection="0">
      <alignment vertical="center"/>
    </xf>
    <xf numFmtId="0" fontId="34" fillId="54" borderId="34" applyNumberFormat="0" applyAlignment="0" applyProtection="0">
      <alignment vertical="center"/>
    </xf>
    <xf numFmtId="0" fontId="34" fillId="54" borderId="34" applyNumberFormat="0" applyAlignment="0" applyProtection="0">
      <alignment vertical="center"/>
    </xf>
    <xf numFmtId="0" fontId="34" fillId="54" borderId="34" applyNumberFormat="0" applyAlignment="0" applyProtection="0">
      <alignment vertical="center"/>
    </xf>
    <xf numFmtId="0" fontId="34" fillId="54" borderId="34" applyNumberFormat="0" applyAlignment="0" applyProtection="0">
      <alignment vertical="center"/>
    </xf>
    <xf numFmtId="0" fontId="33" fillId="0" borderId="55" applyNumberFormat="0" applyFill="0" applyAlignment="0" applyProtection="0">
      <alignment vertical="center"/>
    </xf>
    <xf numFmtId="0" fontId="34" fillId="54" borderId="48" applyNumberFormat="0" applyAlignment="0" applyProtection="0">
      <alignment vertical="center"/>
    </xf>
    <xf numFmtId="0" fontId="20" fillId="53" borderId="53" applyNumberFormat="0" applyFont="0" applyAlignment="0" applyProtection="0">
      <alignment vertical="center"/>
    </xf>
    <xf numFmtId="0" fontId="70" fillId="0" borderId="43">
      <alignment horizontal="left" vertical="center"/>
    </xf>
    <xf numFmtId="0" fontId="47" fillId="52" borderId="53" applyNumberFormat="0" applyFont="0" applyAlignment="0" applyProtection="0"/>
    <xf numFmtId="0" fontId="47" fillId="52" borderId="53" applyNumberFormat="0" applyFont="0" applyAlignment="0" applyProtection="0"/>
    <xf numFmtId="0" fontId="36" fillId="38" borderId="32" applyNumberFormat="0" applyAlignment="0" applyProtection="0">
      <alignment vertical="center"/>
    </xf>
    <xf numFmtId="0" fontId="36" fillId="38" borderId="32" applyNumberFormat="0" applyAlignment="0" applyProtection="0">
      <alignment vertical="center"/>
    </xf>
    <xf numFmtId="0" fontId="36" fillId="38" borderId="32" applyNumberFormat="0" applyAlignment="0" applyProtection="0">
      <alignment vertical="center"/>
    </xf>
    <xf numFmtId="0" fontId="36" fillId="38" borderId="32" applyNumberFormat="0" applyAlignment="0" applyProtection="0">
      <alignment vertical="center"/>
    </xf>
    <xf numFmtId="1" fontId="62" fillId="62" borderId="1" applyNumberFormat="0" applyFont="0" applyBorder="0">
      <protection locked="0"/>
    </xf>
    <xf numFmtId="1" fontId="62" fillId="62" borderId="1" applyNumberFormat="0" applyFont="0" applyBorder="0">
      <protection locked="0"/>
    </xf>
    <xf numFmtId="1" fontId="62" fillId="62" borderId="1" applyNumberFormat="0" applyFont="0" applyBorder="0">
      <protection locked="0"/>
    </xf>
    <xf numFmtId="0" fontId="36" fillId="38" borderId="32" applyNumberFormat="0" applyAlignment="0" applyProtection="0">
      <alignment vertical="center"/>
    </xf>
    <xf numFmtId="0" fontId="36" fillId="38" borderId="32" applyNumberFormat="0" applyAlignment="0" applyProtection="0">
      <alignment vertical="center"/>
    </xf>
    <xf numFmtId="0" fontId="36" fillId="38" borderId="32" applyNumberFormat="0" applyAlignment="0" applyProtection="0">
      <alignment vertical="center"/>
    </xf>
    <xf numFmtId="0" fontId="36" fillId="38" borderId="32" applyNumberFormat="0" applyAlignment="0" applyProtection="0">
      <alignment vertical="center"/>
    </xf>
    <xf numFmtId="0" fontId="34" fillId="54" borderId="56" applyNumberFormat="0" applyAlignment="0" applyProtection="0">
      <alignment vertical="center"/>
    </xf>
    <xf numFmtId="0" fontId="36" fillId="38" borderId="45" applyNumberFormat="0" applyAlignment="0" applyProtection="0">
      <alignment vertical="center"/>
    </xf>
    <xf numFmtId="0" fontId="32" fillId="0" borderId="39" applyNumberFormat="0" applyFill="0" applyAlignment="0" applyProtection="0">
      <alignment vertical="center"/>
    </xf>
    <xf numFmtId="0" fontId="20" fillId="53" borderId="53" applyNumberFormat="0" applyFont="0" applyAlignment="0" applyProtection="0">
      <alignment vertical="center"/>
    </xf>
    <xf numFmtId="0" fontId="33" fillId="0" borderId="47" applyNumberFormat="0" applyFill="0" applyAlignment="0" applyProtection="0">
      <alignment vertical="center"/>
    </xf>
    <xf numFmtId="0" fontId="36" fillId="38" borderId="45" applyNumberFormat="0" applyAlignment="0" applyProtection="0">
      <alignment vertical="center"/>
    </xf>
    <xf numFmtId="0" fontId="33" fillId="0" borderId="55" applyNumberFormat="0" applyFill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0" fontId="33" fillId="0" borderId="55" applyNumberFormat="0" applyFill="0" applyAlignment="0" applyProtection="0">
      <alignment vertical="center"/>
    </xf>
    <xf numFmtId="0" fontId="36" fillId="38" borderId="54" applyNumberFormat="0" applyAlignment="0" applyProtection="0">
      <alignment vertical="center"/>
    </xf>
    <xf numFmtId="0" fontId="28" fillId="54" borderId="54" applyNumberFormat="0" applyAlignment="0" applyProtection="0">
      <alignment vertical="center"/>
    </xf>
    <xf numFmtId="0" fontId="20" fillId="53" borderId="53" applyNumberFormat="0" applyFont="0" applyAlignment="0" applyProtection="0">
      <alignment vertical="center"/>
    </xf>
    <xf numFmtId="1" fontId="62" fillId="62" borderId="42" applyNumberFormat="0" applyFont="0" applyBorder="0">
      <protection locked="0"/>
    </xf>
    <xf numFmtId="1" fontId="62" fillId="62" borderId="42" applyNumberFormat="0" applyFont="0" applyBorder="0">
      <protection locked="0"/>
    </xf>
    <xf numFmtId="1" fontId="62" fillId="62" borderId="42" applyNumberFormat="0" applyFont="0" applyBorder="0">
      <protection locked="0"/>
    </xf>
    <xf numFmtId="0" fontId="28" fillId="54" borderId="54" applyNumberFormat="0" applyAlignment="0" applyProtection="0">
      <alignment vertical="center"/>
    </xf>
    <xf numFmtId="0" fontId="28" fillId="54" borderId="54" applyNumberFormat="0" applyAlignment="0" applyProtection="0">
      <alignment vertical="center"/>
    </xf>
    <xf numFmtId="0" fontId="47" fillId="52" borderId="44" applyNumberFormat="0" applyFont="0" applyAlignment="0" applyProtection="0"/>
    <xf numFmtId="0" fontId="28" fillId="54" borderId="45" applyNumberFormat="0" applyAlignment="0" applyProtection="0">
      <alignment vertical="center"/>
    </xf>
    <xf numFmtId="0" fontId="20" fillId="53" borderId="53" applyNumberFormat="0" applyFont="0" applyAlignment="0" applyProtection="0">
      <alignment vertical="center"/>
    </xf>
    <xf numFmtId="0" fontId="70" fillId="0" borderId="43">
      <alignment horizontal="left" vertical="center"/>
    </xf>
    <xf numFmtId="0" fontId="28" fillId="54" borderId="54" applyNumberFormat="0" applyAlignment="0" applyProtection="0">
      <alignment vertical="center"/>
    </xf>
    <xf numFmtId="0" fontId="39" fillId="53" borderId="45" applyNumberFormat="0" applyAlignment="0" applyProtection="0"/>
    <xf numFmtId="0" fontId="20" fillId="53" borderId="53" applyNumberFormat="0" applyFont="0" applyAlignment="0" applyProtection="0">
      <alignment vertical="center"/>
    </xf>
    <xf numFmtId="0" fontId="28" fillId="54" borderId="54" applyNumberFormat="0" applyAlignment="0" applyProtection="0">
      <alignment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53" fillId="57" borderId="54" applyNumberFormat="0" applyAlignment="0" applyProtection="0"/>
    <xf numFmtId="0" fontId="49" fillId="0" borderId="57" applyNumberFormat="0" applyFill="0" applyAlignment="0" applyProtection="0"/>
    <xf numFmtId="0" fontId="28" fillId="54" borderId="45" applyNumberFormat="0" applyAlignment="0" applyProtection="0">
      <alignment vertical="center"/>
    </xf>
    <xf numFmtId="38" fontId="20" fillId="0" borderId="0" applyFont="0" applyFill="0" applyBorder="0" applyAlignment="0" applyProtection="0"/>
    <xf numFmtId="0" fontId="32" fillId="0" borderId="46" applyNumberFormat="0" applyFill="0" applyAlignment="0" applyProtection="0">
      <alignment vertical="center"/>
    </xf>
    <xf numFmtId="0" fontId="34" fillId="54" borderId="48" applyNumberFormat="0" applyAlignment="0" applyProtection="0">
      <alignment vertical="center"/>
    </xf>
    <xf numFmtId="0" fontId="36" fillId="38" borderId="45" applyNumberFormat="0" applyAlignment="0" applyProtection="0">
      <alignment vertical="center"/>
    </xf>
    <xf numFmtId="0" fontId="20" fillId="53" borderId="53" applyNumberFormat="0" applyFont="0" applyAlignment="0" applyProtection="0">
      <alignment vertical="center"/>
    </xf>
    <xf numFmtId="0" fontId="39" fillId="53" borderId="45" applyNumberFormat="0" applyAlignment="0" applyProtection="0"/>
    <xf numFmtId="0" fontId="44" fillId="0" borderId="49" applyNumberFormat="0" applyFill="0" applyAlignment="0" applyProtection="0"/>
    <xf numFmtId="0" fontId="52" fillId="57" borderId="48" applyNumberFormat="0" applyAlignment="0" applyProtection="0"/>
    <xf numFmtId="0" fontId="39" fillId="53" borderId="45" applyNumberFormat="0" applyAlignment="0" applyProtection="0"/>
    <xf numFmtId="0" fontId="53" fillId="57" borderId="45" applyNumberFormat="0" applyAlignment="0" applyProtection="0"/>
    <xf numFmtId="6" fontId="20" fillId="0" borderId="0" applyFont="0" applyFill="0" applyBorder="0" applyAlignment="0" applyProtection="0">
      <alignment vertical="center"/>
    </xf>
    <xf numFmtId="0" fontId="34" fillId="54" borderId="48" applyNumberFormat="0" applyAlignment="0" applyProtection="0">
      <alignment vertical="center"/>
    </xf>
    <xf numFmtId="0" fontId="28" fillId="54" borderId="45" applyNumberFormat="0" applyAlignment="0" applyProtection="0">
      <alignment vertical="center"/>
    </xf>
    <xf numFmtId="0" fontId="36" fillId="38" borderId="45" applyNumberFormat="0" applyAlignment="0" applyProtection="0">
      <alignment vertical="center"/>
    </xf>
    <xf numFmtId="0" fontId="34" fillId="54" borderId="48" applyNumberFormat="0" applyAlignment="0" applyProtection="0">
      <alignment vertical="center"/>
    </xf>
    <xf numFmtId="0" fontId="33" fillId="0" borderId="47" applyNumberFormat="0" applyFill="0" applyAlignment="0" applyProtection="0">
      <alignment vertical="center"/>
    </xf>
    <xf numFmtId="0" fontId="28" fillId="54" borderId="45" applyNumberFormat="0" applyAlignment="0" applyProtection="0">
      <alignment vertical="center"/>
    </xf>
    <xf numFmtId="0" fontId="28" fillId="54" borderId="54" applyNumberFormat="0" applyAlignment="0" applyProtection="0">
      <alignment vertical="center"/>
    </xf>
    <xf numFmtId="0" fontId="20" fillId="53" borderId="53" applyNumberFormat="0" applyFont="0" applyAlignment="0" applyProtection="0">
      <alignment vertical="center"/>
    </xf>
    <xf numFmtId="0" fontId="32" fillId="0" borderId="36" applyNumberFormat="0" applyFill="0" applyAlignment="0" applyProtection="0">
      <alignment vertical="center"/>
    </xf>
    <xf numFmtId="0" fontId="20" fillId="53" borderId="44" applyNumberFormat="0" applyFont="0" applyAlignment="0" applyProtection="0">
      <alignment vertical="center"/>
    </xf>
    <xf numFmtId="0" fontId="28" fillId="54" borderId="45" applyNumberFormat="0" applyAlignment="0" applyProtection="0">
      <alignment vertical="center"/>
    </xf>
    <xf numFmtId="0" fontId="32" fillId="0" borderId="46" applyNumberFormat="0" applyFill="0" applyAlignment="0" applyProtection="0">
      <alignment vertical="center"/>
    </xf>
    <xf numFmtId="0" fontId="32" fillId="0" borderId="39" applyNumberFormat="0" applyFill="0" applyAlignment="0" applyProtection="0">
      <alignment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70" fillId="0" borderId="43">
      <alignment horizontal="left" vertical="center"/>
    </xf>
    <xf numFmtId="0" fontId="36" fillId="38" borderId="54" applyNumberFormat="0" applyAlignment="0" applyProtection="0">
      <alignment vertical="center"/>
    </xf>
    <xf numFmtId="0" fontId="36" fillId="38" borderId="54" applyNumberFormat="0" applyAlignment="0" applyProtection="0">
      <alignment vertical="center"/>
    </xf>
    <xf numFmtId="0" fontId="32" fillId="0" borderId="46" applyNumberFormat="0" applyFill="0" applyAlignment="0" applyProtection="0">
      <alignment vertical="center"/>
    </xf>
    <xf numFmtId="0" fontId="33" fillId="0" borderId="47" applyNumberFormat="0" applyFill="0" applyAlignment="0" applyProtection="0">
      <alignment vertical="center"/>
    </xf>
    <xf numFmtId="0" fontId="33" fillId="0" borderId="47" applyNumberFormat="0" applyFill="0" applyAlignment="0" applyProtection="0">
      <alignment vertical="center"/>
    </xf>
    <xf numFmtId="0" fontId="33" fillId="0" borderId="47" applyNumberFormat="0" applyFill="0" applyAlignment="0" applyProtection="0">
      <alignment vertical="center"/>
    </xf>
    <xf numFmtId="0" fontId="33" fillId="0" borderId="47" applyNumberFormat="0" applyFill="0" applyAlignment="0" applyProtection="0">
      <alignment vertical="center"/>
    </xf>
    <xf numFmtId="0" fontId="33" fillId="0" borderId="47" applyNumberFormat="0" applyFill="0" applyAlignment="0" applyProtection="0">
      <alignment vertical="center"/>
    </xf>
    <xf numFmtId="0" fontId="34" fillId="54" borderId="48" applyNumberFormat="0" applyAlignment="0" applyProtection="0">
      <alignment vertical="center"/>
    </xf>
    <xf numFmtId="0" fontId="34" fillId="54" borderId="48" applyNumberFormat="0" applyAlignment="0" applyProtection="0">
      <alignment vertical="center"/>
    </xf>
    <xf numFmtId="0" fontId="34" fillId="54" borderId="48" applyNumberFormat="0" applyAlignment="0" applyProtection="0">
      <alignment vertical="center"/>
    </xf>
    <xf numFmtId="0" fontId="34" fillId="54" borderId="48" applyNumberFormat="0" applyAlignment="0" applyProtection="0">
      <alignment vertical="center"/>
    </xf>
    <xf numFmtId="0" fontId="34" fillId="54" borderId="56" applyNumberFormat="0" applyAlignment="0" applyProtection="0">
      <alignment vertical="center"/>
    </xf>
    <xf numFmtId="0" fontId="36" fillId="38" borderId="45" applyNumberFormat="0" applyAlignment="0" applyProtection="0">
      <alignment vertical="center"/>
    </xf>
    <xf numFmtId="1" fontId="62" fillId="62" borderId="52" applyNumberFormat="0" applyFont="0" applyBorder="0">
      <protection locked="0"/>
    </xf>
    <xf numFmtId="1" fontId="62" fillId="62" borderId="52" applyNumberFormat="0" applyFont="0" applyBorder="0">
      <protection locked="0"/>
    </xf>
    <xf numFmtId="1" fontId="62" fillId="62" borderId="52" applyNumberFormat="0" applyFont="0" applyBorder="0">
      <protection locked="0"/>
    </xf>
    <xf numFmtId="0" fontId="36" fillId="38" borderId="45" applyNumberFormat="0" applyAlignment="0" applyProtection="0">
      <alignment vertical="center"/>
    </xf>
    <xf numFmtId="0" fontId="70" fillId="0" borderId="43">
      <alignment horizontal="left" vertical="center"/>
    </xf>
    <xf numFmtId="0" fontId="33" fillId="0" borderId="55" applyNumberFormat="0" applyFill="0" applyAlignment="0" applyProtection="0">
      <alignment vertical="center"/>
    </xf>
    <xf numFmtId="0" fontId="52" fillId="57" borderId="56" applyNumberFormat="0" applyAlignment="0" applyProtection="0"/>
    <xf numFmtId="0" fontId="70" fillId="0" borderId="43">
      <alignment horizontal="left" vertical="center"/>
    </xf>
    <xf numFmtId="0" fontId="33" fillId="0" borderId="47" applyNumberFormat="0" applyFill="0" applyAlignment="0" applyProtection="0">
      <alignment vertical="center"/>
    </xf>
    <xf numFmtId="0" fontId="36" fillId="38" borderId="45" applyNumberFormat="0" applyAlignment="0" applyProtection="0">
      <alignment vertical="center"/>
    </xf>
    <xf numFmtId="0" fontId="20" fillId="53" borderId="53" applyNumberFormat="0" applyFont="0" applyAlignment="0" applyProtection="0">
      <alignment vertical="center"/>
    </xf>
    <xf numFmtId="0" fontId="28" fillId="54" borderId="45" applyNumberFormat="0" applyAlignment="0" applyProtection="0">
      <alignment vertical="center"/>
    </xf>
    <xf numFmtId="0" fontId="70" fillId="0" borderId="43">
      <alignment horizontal="left" vertical="center"/>
    </xf>
    <xf numFmtId="0" fontId="33" fillId="0" borderId="55" applyNumberFormat="0" applyFill="0" applyAlignment="0" applyProtection="0">
      <alignment vertical="center"/>
    </xf>
    <xf numFmtId="0" fontId="33" fillId="0" borderId="55" applyNumberFormat="0" applyFill="0" applyAlignment="0" applyProtection="0">
      <alignment vertical="center"/>
    </xf>
    <xf numFmtId="0" fontId="33" fillId="0" borderId="55" applyNumberFormat="0" applyFill="0" applyAlignment="0" applyProtection="0">
      <alignment vertical="center"/>
    </xf>
    <xf numFmtId="0" fontId="33" fillId="0" borderId="55" applyNumberFormat="0" applyFill="0" applyAlignment="0" applyProtection="0">
      <alignment vertical="center"/>
    </xf>
    <xf numFmtId="0" fontId="33" fillId="0" borderId="55" applyNumberFormat="0" applyFill="0" applyAlignment="0" applyProtection="0">
      <alignment vertical="center"/>
    </xf>
    <xf numFmtId="0" fontId="33" fillId="0" borderId="55" applyNumberFormat="0" applyFill="0" applyAlignment="0" applyProtection="0">
      <alignment vertical="center"/>
    </xf>
    <xf numFmtId="0" fontId="33" fillId="0" borderId="55" applyNumberFormat="0" applyFill="0" applyAlignment="0" applyProtection="0">
      <alignment vertical="center"/>
    </xf>
    <xf numFmtId="0" fontId="36" fillId="38" borderId="54" applyNumberFormat="0" applyAlignment="0" applyProtection="0">
      <alignment vertical="center"/>
    </xf>
    <xf numFmtId="0" fontId="36" fillId="38" borderId="54" applyNumberFormat="0" applyAlignment="0" applyProtection="0">
      <alignment vertical="center"/>
    </xf>
    <xf numFmtId="0" fontId="36" fillId="38" borderId="54" applyNumberFormat="0" applyAlignment="0" applyProtection="0">
      <alignment vertical="center"/>
    </xf>
    <xf numFmtId="0" fontId="36" fillId="38" borderId="54" applyNumberFormat="0" applyAlignment="0" applyProtection="0">
      <alignment vertical="center"/>
    </xf>
    <xf numFmtId="1" fontId="62" fillId="62" borderId="58" applyNumberFormat="0" applyFont="0" applyBorder="0">
      <protection locked="0"/>
    </xf>
    <xf numFmtId="1" fontId="62" fillId="62" borderId="58" applyNumberFormat="0" applyFont="0" applyBorder="0">
      <protection locked="0"/>
    </xf>
    <xf numFmtId="1" fontId="62" fillId="62" borderId="58" applyNumberFormat="0" applyFont="0" applyBorder="0">
      <protection locked="0"/>
    </xf>
    <xf numFmtId="0" fontId="36" fillId="38" borderId="54" applyNumberFormat="0" applyAlignment="0" applyProtection="0">
      <alignment vertical="center"/>
    </xf>
    <xf numFmtId="0" fontId="36" fillId="38" borderId="54" applyNumberFormat="0" applyAlignment="0" applyProtection="0">
      <alignment vertical="center"/>
    </xf>
    <xf numFmtId="0" fontId="36" fillId="38" borderId="54" applyNumberFormat="0" applyAlignment="0" applyProtection="0">
      <alignment vertical="center"/>
    </xf>
    <xf numFmtId="0" fontId="36" fillId="38" borderId="54" applyNumberFormat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198">
    <xf numFmtId="0" fontId="0" fillId="0" borderId="0" xfId="0">
      <alignment vertical="center"/>
    </xf>
    <xf numFmtId="0" fontId="94" fillId="0" borderId="0" xfId="0" applyFont="1">
      <alignment vertical="center"/>
    </xf>
    <xf numFmtId="0" fontId="94" fillId="0" borderId="0" xfId="0" applyFont="1" applyAlignment="1">
      <alignment horizontal="right" vertical="center"/>
    </xf>
    <xf numFmtId="0" fontId="94" fillId="0" borderId="0" xfId="0" applyFont="1" applyAlignment="1">
      <alignment horizontal="left" vertical="center"/>
    </xf>
    <xf numFmtId="0" fontId="94" fillId="0" borderId="0" xfId="0" applyFont="1" applyAlignment="1">
      <alignment horizontal="center" vertical="center"/>
    </xf>
    <xf numFmtId="0" fontId="101" fillId="0" borderId="0" xfId="0" applyFont="1" applyAlignment="1">
      <alignment horizontal="center" vertical="center"/>
    </xf>
    <xf numFmtId="0" fontId="94" fillId="0" borderId="58" xfId="0" applyFont="1" applyBorder="1" applyAlignment="1">
      <alignment vertical="top"/>
    </xf>
    <xf numFmtId="0" fontId="103" fillId="0" borderId="58" xfId="0" applyFont="1" applyBorder="1" applyAlignment="1">
      <alignment horizontal="center" vertical="top"/>
    </xf>
    <xf numFmtId="0" fontId="94" fillId="0" borderId="58" xfId="0" applyFont="1" applyBorder="1" applyAlignment="1">
      <alignment horizontal="center" vertical="top"/>
    </xf>
    <xf numFmtId="0" fontId="94" fillId="0" borderId="58" xfId="0" applyFont="1" applyBorder="1" applyAlignment="1">
      <alignment horizontal="left" vertical="top"/>
    </xf>
    <xf numFmtId="0" fontId="94" fillId="0" borderId="58" xfId="0" applyFont="1" applyBorder="1" applyAlignment="1">
      <alignment horizontal="right" vertical="top"/>
    </xf>
    <xf numFmtId="0" fontId="102" fillId="0" borderId="58" xfId="0" applyFont="1" applyBorder="1" applyAlignment="1">
      <alignment horizontal="right" vertical="top"/>
    </xf>
    <xf numFmtId="38" fontId="94" fillId="0" borderId="0" xfId="1746" applyFont="1" applyAlignment="1">
      <alignment horizontal="right" vertical="center"/>
    </xf>
    <xf numFmtId="38" fontId="102" fillId="0" borderId="58" xfId="1746" applyFont="1" applyBorder="1" applyAlignment="1">
      <alignment horizontal="right" vertical="top"/>
    </xf>
    <xf numFmtId="38" fontId="94" fillId="0" borderId="58" xfId="1746" applyFont="1" applyBorder="1" applyAlignment="1">
      <alignment horizontal="right" vertical="top" wrapText="1"/>
    </xf>
    <xf numFmtId="38" fontId="102" fillId="0" borderId="58" xfId="1746" applyFont="1" applyFill="1" applyBorder="1" applyAlignment="1">
      <alignment horizontal="right" vertical="top"/>
    </xf>
    <xf numFmtId="195" fontId="102" fillId="0" borderId="58" xfId="1746" applyNumberFormat="1" applyFont="1" applyBorder="1" applyAlignment="1">
      <alignment horizontal="right" vertical="top"/>
    </xf>
    <xf numFmtId="38" fontId="94" fillId="0" borderId="1" xfId="1746" applyFont="1" applyBorder="1" applyAlignment="1">
      <alignment horizontal="right" vertical="center"/>
    </xf>
    <xf numFmtId="0" fontId="94" fillId="0" borderId="58" xfId="0" applyFont="1" applyBorder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38" fontId="94" fillId="0" borderId="0" xfId="1746" applyFont="1" applyFill="1" applyAlignment="1">
      <alignment horizontal="right" vertical="center"/>
    </xf>
    <xf numFmtId="0" fontId="94" fillId="0" borderId="0" xfId="0" applyFont="1" applyAlignment="1">
      <alignment horizontal="center" vertical="center" wrapText="1"/>
    </xf>
    <xf numFmtId="0" fontId="107" fillId="0" borderId="0" xfId="0" applyFont="1">
      <alignment vertical="center"/>
    </xf>
    <xf numFmtId="0" fontId="108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196" fontId="5" fillId="0" borderId="0" xfId="0" applyNumberFormat="1" applyFont="1" applyAlignment="1">
      <alignment horizontal="right" vertical="center"/>
    </xf>
    <xf numFmtId="0" fontId="4" fillId="0" borderId="0" xfId="0" applyFont="1">
      <alignment vertical="center"/>
    </xf>
    <xf numFmtId="0" fontId="110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96" fontId="4" fillId="0" borderId="0" xfId="0" applyNumberFormat="1" applyFont="1" applyAlignment="1">
      <alignment horizontal="right" vertical="center"/>
    </xf>
    <xf numFmtId="196" fontId="4" fillId="0" borderId="0" xfId="0" applyNumberFormat="1" applyFont="1" applyAlignment="1">
      <alignment horizontal="right" vertical="center" shrinkToFit="1"/>
    </xf>
    <xf numFmtId="0" fontId="102" fillId="0" borderId="0" xfId="0" applyFont="1">
      <alignment vertical="center"/>
    </xf>
    <xf numFmtId="38" fontId="102" fillId="0" borderId="1" xfId="1746" applyFont="1" applyBorder="1" applyAlignment="1">
      <alignment horizontal="right" vertical="top"/>
    </xf>
    <xf numFmtId="38" fontId="102" fillId="0" borderId="1" xfId="1746" applyFont="1" applyFill="1" applyBorder="1" applyAlignment="1">
      <alignment horizontal="right" vertical="top"/>
    </xf>
    <xf numFmtId="0" fontId="94" fillId="0" borderId="69" xfId="0" applyFont="1" applyBorder="1" applyAlignment="1">
      <alignment horizontal="left" vertical="top"/>
    </xf>
    <xf numFmtId="0" fontId="104" fillId="0" borderId="69" xfId="0" applyFont="1" applyBorder="1" applyAlignment="1">
      <alignment horizontal="left" vertical="top"/>
    </xf>
    <xf numFmtId="0" fontId="94" fillId="0" borderId="69" xfId="0" applyFont="1" applyBorder="1" applyAlignment="1">
      <alignment vertical="top" wrapText="1"/>
    </xf>
    <xf numFmtId="0" fontId="102" fillId="0" borderId="70" xfId="0" applyFont="1" applyBorder="1" applyAlignment="1">
      <alignment horizontal="right" vertical="top"/>
    </xf>
    <xf numFmtId="38" fontId="102" fillId="0" borderId="1" xfId="1746" applyFont="1" applyBorder="1" applyAlignment="1">
      <alignment horizontal="right" vertical="center"/>
    </xf>
    <xf numFmtId="195" fontId="102" fillId="0" borderId="1" xfId="1746" applyNumberFormat="1" applyFont="1" applyBorder="1" applyAlignment="1">
      <alignment horizontal="right" vertical="top"/>
    </xf>
    <xf numFmtId="38" fontId="102" fillId="0" borderId="71" xfId="1746" applyFont="1" applyBorder="1" applyAlignment="1">
      <alignment horizontal="right" vertical="top"/>
    </xf>
    <xf numFmtId="38" fontId="102" fillId="0" borderId="71" xfId="1746" applyFont="1" applyFill="1" applyBorder="1" applyAlignment="1">
      <alignment horizontal="right" vertical="top"/>
    </xf>
    <xf numFmtId="38" fontId="103" fillId="0" borderId="1" xfId="1746" applyFont="1" applyFill="1" applyBorder="1" applyAlignment="1">
      <alignment horizontal="right" vertical="center"/>
    </xf>
    <xf numFmtId="38" fontId="102" fillId="0" borderId="1" xfId="1746" applyFont="1" applyFill="1" applyBorder="1" applyAlignment="1">
      <alignment horizontal="right" vertical="center"/>
    </xf>
    <xf numFmtId="38" fontId="94" fillId="0" borderId="1" xfId="1746" applyFont="1" applyBorder="1" applyAlignment="1">
      <alignment horizontal="right" vertical="top" wrapText="1"/>
    </xf>
    <xf numFmtId="0" fontId="102" fillId="0" borderId="1" xfId="0" applyFont="1" applyBorder="1" applyAlignment="1">
      <alignment horizontal="right" vertical="top"/>
    </xf>
    <xf numFmtId="200" fontId="5" fillId="0" borderId="0" xfId="0" applyNumberFormat="1" applyFont="1" applyAlignment="1">
      <alignment horizontal="right" vertical="center"/>
    </xf>
    <xf numFmtId="200" fontId="4" fillId="0" borderId="0" xfId="0" applyNumberFormat="1" applyFont="1" applyAlignment="1">
      <alignment horizontal="right" vertical="center" shrinkToFit="1"/>
    </xf>
    <xf numFmtId="200" fontId="94" fillId="0" borderId="0" xfId="0" applyNumberFormat="1" applyFont="1" applyAlignment="1">
      <alignment horizontal="center" vertical="center"/>
    </xf>
    <xf numFmtId="200" fontId="102" fillId="0" borderId="1" xfId="1746" applyNumberFormat="1" applyFont="1" applyBorder="1" applyAlignment="1">
      <alignment horizontal="right" vertical="top"/>
    </xf>
    <xf numFmtId="200" fontId="94" fillId="0" borderId="0" xfId="1746" applyNumberFormat="1" applyFont="1" applyAlignment="1">
      <alignment horizontal="right" vertical="center"/>
    </xf>
    <xf numFmtId="195" fontId="5" fillId="0" borderId="0" xfId="1746" applyNumberFormat="1" applyFont="1" applyAlignment="1">
      <alignment horizontal="right" vertical="center"/>
    </xf>
    <xf numFmtId="195" fontId="4" fillId="0" borderId="0" xfId="1746" applyNumberFormat="1" applyFont="1" applyAlignment="1">
      <alignment horizontal="right" vertical="center" shrinkToFit="1"/>
    </xf>
    <xf numFmtId="195" fontId="94" fillId="0" borderId="0" xfId="1746" applyNumberFormat="1" applyFont="1" applyAlignment="1">
      <alignment horizontal="center" vertical="center"/>
    </xf>
    <xf numFmtId="195" fontId="94" fillId="0" borderId="0" xfId="1746" applyNumberFormat="1" applyFont="1" applyFill="1" applyAlignment="1">
      <alignment horizontal="right" vertical="center"/>
    </xf>
    <xf numFmtId="200" fontId="102" fillId="0" borderId="70" xfId="1746" applyNumberFormat="1" applyFont="1" applyFill="1" applyBorder="1" applyAlignment="1">
      <alignment horizontal="right" vertical="top"/>
    </xf>
    <xf numFmtId="200" fontId="102" fillId="0" borderId="71" xfId="1746" applyNumberFormat="1" applyFont="1" applyFill="1" applyBorder="1" applyAlignment="1">
      <alignment horizontal="right" vertical="top"/>
    </xf>
    <xf numFmtId="38" fontId="102" fillId="0" borderId="0" xfId="1746" applyFont="1" applyFill="1" applyBorder="1" applyAlignment="1">
      <alignment horizontal="right" vertical="top"/>
    </xf>
    <xf numFmtId="38" fontId="94" fillId="0" borderId="0" xfId="1746" applyFont="1" applyFill="1" applyBorder="1" applyAlignment="1">
      <alignment horizontal="center" vertical="top"/>
    </xf>
    <xf numFmtId="38" fontId="94" fillId="0" borderId="0" xfId="1746" applyFont="1" applyFill="1" applyBorder="1" applyAlignment="1">
      <alignment horizontal="right" vertical="top"/>
    </xf>
    <xf numFmtId="38" fontId="94" fillId="0" borderId="0" xfId="1746" applyFont="1" applyFill="1" applyBorder="1" applyAlignment="1">
      <alignment horizontal="center" vertical="center"/>
    </xf>
    <xf numFmtId="38" fontId="94" fillId="0" borderId="0" xfId="1746" applyFont="1" applyFill="1" applyBorder="1" applyAlignment="1">
      <alignment horizontal="right" vertical="center"/>
    </xf>
    <xf numFmtId="0" fontId="4" fillId="0" borderId="0" xfId="0" applyFont="1" applyAlignment="1">
      <alignment vertical="center" shrinkToFit="1"/>
    </xf>
    <xf numFmtId="197" fontId="5" fillId="0" borderId="0" xfId="0" applyNumberFormat="1" applyFont="1">
      <alignment vertical="center"/>
    </xf>
    <xf numFmtId="0" fontId="5" fillId="0" borderId="0" xfId="0" applyFont="1" applyAlignment="1">
      <alignment horizontal="left" vertical="center"/>
    </xf>
    <xf numFmtId="198" fontId="5" fillId="0" borderId="0" xfId="0" applyNumberFormat="1" applyFont="1">
      <alignment vertical="center"/>
    </xf>
    <xf numFmtId="38" fontId="94" fillId="0" borderId="0" xfId="1746" applyFont="1" applyFill="1" applyBorder="1">
      <alignment vertical="center"/>
    </xf>
    <xf numFmtId="38" fontId="102" fillId="0" borderId="0" xfId="1746" applyFont="1" applyFill="1" applyBorder="1" applyAlignment="1">
      <alignment horizontal="center" vertical="center" wrapText="1"/>
    </xf>
    <xf numFmtId="0" fontId="94" fillId="0" borderId="0" xfId="0" applyFont="1" applyAlignment="1">
      <alignment horizontal="left" vertical="top"/>
    </xf>
    <xf numFmtId="0" fontId="102" fillId="0" borderId="0" xfId="0" applyFont="1" applyAlignment="1">
      <alignment horizontal="center" vertical="top"/>
    </xf>
    <xf numFmtId="0" fontId="94" fillId="0" borderId="0" xfId="0" applyFont="1" applyAlignment="1">
      <alignment vertical="top"/>
    </xf>
    <xf numFmtId="0" fontId="94" fillId="0" borderId="0" xfId="0" applyFont="1" applyAlignment="1">
      <alignment horizontal="center" vertical="top"/>
    </xf>
    <xf numFmtId="0" fontId="102" fillId="0" borderId="0" xfId="0" applyFont="1" applyAlignment="1">
      <alignment vertical="top"/>
    </xf>
    <xf numFmtId="0" fontId="102" fillId="0" borderId="0" xfId="0" applyFont="1" applyAlignment="1">
      <alignment horizontal="left" vertical="top"/>
    </xf>
    <xf numFmtId="0" fontId="94" fillId="65" borderId="59" xfId="0" applyFont="1" applyFill="1" applyBorder="1" applyAlignment="1">
      <alignment horizontal="center" vertical="center" wrapText="1"/>
    </xf>
    <xf numFmtId="0" fontId="94" fillId="65" borderId="2" xfId="0" applyFont="1" applyFill="1" applyBorder="1">
      <alignment vertical="center"/>
    </xf>
    <xf numFmtId="38" fontId="102" fillId="0" borderId="71" xfId="1746" applyFont="1" applyFill="1" applyBorder="1" applyAlignment="1">
      <alignment vertical="top"/>
    </xf>
    <xf numFmtId="38" fontId="94" fillId="0" borderId="1" xfId="1746" applyFont="1" applyFill="1" applyBorder="1" applyAlignment="1">
      <alignment horizontal="right" vertical="center"/>
    </xf>
    <xf numFmtId="195" fontId="102" fillId="0" borderId="1" xfId="1746" applyNumberFormat="1" applyFont="1" applyFill="1" applyBorder="1" applyAlignment="1">
      <alignment horizontal="right" vertical="top"/>
    </xf>
    <xf numFmtId="200" fontId="102" fillId="0" borderId="1" xfId="1746" applyNumberFormat="1" applyFont="1" applyFill="1" applyBorder="1" applyAlignment="1">
      <alignment horizontal="right" vertical="top"/>
    </xf>
    <xf numFmtId="0" fontId="94" fillId="63" borderId="1" xfId="0" applyFont="1" applyFill="1" applyBorder="1" applyAlignment="1">
      <alignment horizontal="left" vertical="top"/>
    </xf>
    <xf numFmtId="38" fontId="102" fillId="63" borderId="1" xfId="1746" applyFont="1" applyFill="1" applyBorder="1" applyAlignment="1">
      <alignment horizontal="right" vertical="top"/>
    </xf>
    <xf numFmtId="195" fontId="102" fillId="63" borderId="1" xfId="1746" applyNumberFormat="1" applyFont="1" applyFill="1" applyBorder="1" applyAlignment="1">
      <alignment horizontal="right" vertical="top"/>
    </xf>
    <xf numFmtId="38" fontId="102" fillId="63" borderId="70" xfId="1746" applyFont="1" applyFill="1" applyBorder="1" applyAlignment="1">
      <alignment horizontal="right" vertical="top"/>
    </xf>
    <xf numFmtId="0" fontId="103" fillId="0" borderId="2" xfId="0" applyFont="1" applyBorder="1" applyAlignment="1">
      <alignment horizontal="center" vertical="top"/>
    </xf>
    <xf numFmtId="0" fontId="105" fillId="0" borderId="60" xfId="0" applyFont="1" applyBorder="1" applyAlignment="1">
      <alignment horizontal="center" wrapText="1"/>
    </xf>
    <xf numFmtId="0" fontId="105" fillId="0" borderId="63" xfId="0" applyFont="1" applyBorder="1" applyAlignment="1">
      <alignment horizontal="center" wrapText="1"/>
    </xf>
    <xf numFmtId="0" fontId="94" fillId="0" borderId="2" xfId="0" applyFont="1" applyBorder="1" applyAlignment="1">
      <alignment horizontal="center" vertical="center" wrapText="1"/>
    </xf>
    <xf numFmtId="0" fontId="94" fillId="0" borderId="65" xfId="0" applyFont="1" applyBorder="1" applyAlignment="1">
      <alignment horizontal="center" vertical="center" wrapText="1"/>
    </xf>
    <xf numFmtId="200" fontId="105" fillId="0" borderId="60" xfId="0" applyNumberFormat="1" applyFont="1" applyBorder="1" applyAlignment="1">
      <alignment horizontal="center" wrapText="1"/>
    </xf>
    <xf numFmtId="200" fontId="94" fillId="0" borderId="2" xfId="0" applyNumberFormat="1" applyFont="1" applyBorder="1" applyAlignment="1">
      <alignment horizontal="center" vertical="center" wrapText="1"/>
    </xf>
    <xf numFmtId="0" fontId="103" fillId="0" borderId="58" xfId="0" applyFont="1" applyBorder="1" applyAlignment="1">
      <alignment vertical="top"/>
    </xf>
    <xf numFmtId="0" fontId="103" fillId="0" borderId="2" xfId="0" applyFont="1" applyBorder="1" applyAlignment="1">
      <alignment vertical="top"/>
    </xf>
    <xf numFmtId="200" fontId="102" fillId="0" borderId="58" xfId="1746" applyNumberFormat="1" applyFont="1" applyBorder="1" applyAlignment="1">
      <alignment horizontal="right" vertical="top"/>
    </xf>
    <xf numFmtId="0" fontId="94" fillId="63" borderId="58" xfId="0" applyFont="1" applyFill="1" applyBorder="1" applyAlignment="1">
      <alignment horizontal="left" vertical="top"/>
    </xf>
    <xf numFmtId="0" fontId="94" fillId="63" borderId="58" xfId="0" applyFont="1" applyFill="1" applyBorder="1" applyAlignment="1">
      <alignment vertical="top" wrapText="1"/>
    </xf>
    <xf numFmtId="195" fontId="102" fillId="63" borderId="58" xfId="1746" applyNumberFormat="1" applyFont="1" applyFill="1" applyBorder="1" applyAlignment="1">
      <alignment horizontal="right" vertical="top"/>
    </xf>
    <xf numFmtId="38" fontId="102" fillId="63" borderId="58" xfId="1746" applyFont="1" applyFill="1" applyBorder="1" applyAlignment="1">
      <alignment horizontal="right" vertical="top"/>
    </xf>
    <xf numFmtId="0" fontId="111" fillId="0" borderId="0" xfId="0" applyFont="1" applyAlignment="1">
      <alignment horizontal="center" vertical="center"/>
    </xf>
    <xf numFmtId="0" fontId="109" fillId="0" borderId="0" xfId="0" applyFont="1" applyAlignment="1">
      <alignment horizontal="center" vertical="top"/>
    </xf>
    <xf numFmtId="0" fontId="102" fillId="63" borderId="1" xfId="0" applyFont="1" applyFill="1" applyBorder="1" applyAlignment="1">
      <alignment horizontal="left" vertical="top"/>
    </xf>
    <xf numFmtId="0" fontId="111" fillId="0" borderId="0" xfId="0" applyFont="1">
      <alignment vertical="center"/>
    </xf>
    <xf numFmtId="200" fontId="112" fillId="0" borderId="0" xfId="0" applyNumberFormat="1" applyFont="1" applyAlignment="1">
      <alignment horizontal="right" vertical="center" shrinkToFit="1"/>
    </xf>
    <xf numFmtId="196" fontId="112" fillId="0" borderId="73" xfId="0" applyNumberFormat="1" applyFont="1" applyBorder="1" applyAlignment="1">
      <alignment horizontal="left" vertical="center" shrinkToFit="1"/>
    </xf>
    <xf numFmtId="201" fontId="112" fillId="0" borderId="73" xfId="0" applyNumberFormat="1" applyFont="1" applyBorder="1" applyAlignment="1">
      <alignment vertical="center" shrinkToFit="1"/>
    </xf>
    <xf numFmtId="38" fontId="58" fillId="0" borderId="0" xfId="1746" applyFont="1" applyFill="1" applyBorder="1" applyAlignment="1">
      <alignment vertical="center" wrapText="1"/>
    </xf>
    <xf numFmtId="201" fontId="94" fillId="0" borderId="58" xfId="0" applyNumberFormat="1" applyFont="1" applyBorder="1">
      <alignment vertical="center"/>
    </xf>
    <xf numFmtId="38" fontId="113" fillId="0" borderId="0" xfId="1746" applyFont="1" applyFill="1" applyBorder="1" applyAlignment="1">
      <alignment vertical="center" wrapText="1"/>
    </xf>
    <xf numFmtId="38" fontId="114" fillId="0" borderId="72" xfId="1746" applyFont="1" applyFill="1" applyBorder="1" applyAlignment="1">
      <alignment horizontal="center" vertical="center"/>
    </xf>
    <xf numFmtId="38" fontId="115" fillId="0" borderId="72" xfId="1746" applyFont="1" applyFill="1" applyBorder="1" applyAlignment="1">
      <alignment horizontal="center" vertical="center"/>
    </xf>
    <xf numFmtId="195" fontId="90" fillId="0" borderId="0" xfId="1746" applyNumberFormat="1" applyFont="1" applyFill="1" applyBorder="1" applyAlignment="1">
      <alignment horizontal="center" vertical="top" wrapText="1"/>
    </xf>
    <xf numFmtId="195" fontId="105" fillId="0" borderId="0" xfId="1746" applyNumberFormat="1" applyFont="1" applyFill="1" applyBorder="1" applyAlignment="1">
      <alignment horizontal="center" vertical="top" wrapText="1"/>
    </xf>
    <xf numFmtId="0" fontId="116" fillId="0" borderId="0" xfId="0" applyFont="1" applyAlignment="1">
      <alignment horizontal="center" vertical="top" wrapText="1"/>
    </xf>
    <xf numFmtId="0" fontId="94" fillId="0" borderId="74" xfId="0" applyFont="1" applyBorder="1" applyAlignment="1">
      <alignment horizontal="center" vertical="top"/>
    </xf>
    <xf numFmtId="0" fontId="94" fillId="0" borderId="74" xfId="0" applyFont="1" applyBorder="1" applyAlignment="1">
      <alignment horizontal="left" vertical="top"/>
    </xf>
    <xf numFmtId="0" fontId="94" fillId="0" borderId="74" xfId="0" applyFont="1" applyBorder="1" applyAlignment="1">
      <alignment vertical="top"/>
    </xf>
    <xf numFmtId="0" fontId="94" fillId="0" borderId="74" xfId="0" applyFont="1" applyBorder="1" applyAlignment="1">
      <alignment horizontal="center" vertical="top" wrapText="1"/>
    </xf>
    <xf numFmtId="0" fontId="94" fillId="0" borderId="74" xfId="0" applyFont="1" applyBorder="1" applyAlignment="1">
      <alignment horizontal="right" vertical="top"/>
    </xf>
    <xf numFmtId="0" fontId="94" fillId="0" borderId="75" xfId="0" applyFont="1" applyBorder="1" applyAlignment="1">
      <alignment vertical="top" wrapText="1"/>
    </xf>
    <xf numFmtId="0" fontId="102" fillId="0" borderId="76" xfId="0" applyFont="1" applyBorder="1" applyAlignment="1">
      <alignment horizontal="right" vertical="top"/>
    </xf>
    <xf numFmtId="38" fontId="102" fillId="0" borderId="74" xfId="1746" applyFont="1" applyFill="1" applyBorder="1" applyAlignment="1">
      <alignment horizontal="right" vertical="top"/>
    </xf>
    <xf numFmtId="38" fontId="94" fillId="0" borderId="74" xfId="1746" applyFont="1" applyBorder="1" applyAlignment="1">
      <alignment horizontal="right" vertical="top" wrapText="1"/>
    </xf>
    <xf numFmtId="195" fontId="102" fillId="0" borderId="74" xfId="1746" applyNumberFormat="1" applyFont="1" applyBorder="1" applyAlignment="1">
      <alignment horizontal="right" vertical="top"/>
    </xf>
    <xf numFmtId="38" fontId="102" fillId="0" borderId="77" xfId="1746" applyFont="1" applyFill="1" applyBorder="1" applyAlignment="1">
      <alignment horizontal="right" vertical="top"/>
    </xf>
    <xf numFmtId="0" fontId="94" fillId="63" borderId="74" xfId="0" applyFont="1" applyFill="1" applyBorder="1" applyAlignment="1">
      <alignment vertical="top" wrapText="1"/>
    </xf>
    <xf numFmtId="0" fontId="102" fillId="0" borderId="74" xfId="0" applyFont="1" applyBorder="1" applyAlignment="1">
      <alignment horizontal="right" vertical="top"/>
    </xf>
    <xf numFmtId="195" fontId="102" fillId="63" borderId="74" xfId="1746" applyNumberFormat="1" applyFont="1" applyFill="1" applyBorder="1" applyAlignment="1">
      <alignment horizontal="right" vertical="top"/>
    </xf>
    <xf numFmtId="38" fontId="102" fillId="0" borderId="74" xfId="1746" applyFont="1" applyBorder="1" applyAlignment="1">
      <alignment horizontal="right" vertical="top"/>
    </xf>
    <xf numFmtId="200" fontId="102" fillId="0" borderId="74" xfId="1746" applyNumberFormat="1" applyFont="1" applyBorder="1" applyAlignment="1">
      <alignment horizontal="right" vertical="top"/>
    </xf>
    <xf numFmtId="200" fontId="102" fillId="0" borderId="76" xfId="1746" applyNumberFormat="1" applyFont="1" applyFill="1" applyBorder="1" applyAlignment="1">
      <alignment horizontal="right" vertical="top"/>
    </xf>
    <xf numFmtId="200" fontId="102" fillId="0" borderId="77" xfId="1746" applyNumberFormat="1" applyFont="1" applyFill="1" applyBorder="1" applyAlignment="1">
      <alignment horizontal="right" vertical="top"/>
    </xf>
    <xf numFmtId="38" fontId="102" fillId="63" borderId="76" xfId="1746" applyFont="1" applyFill="1" applyBorder="1" applyAlignment="1">
      <alignment horizontal="right" vertical="top"/>
    </xf>
    <xf numFmtId="38" fontId="102" fillId="63" borderId="74" xfId="1746" applyFont="1" applyFill="1" applyBorder="1" applyAlignment="1">
      <alignment horizontal="right" vertical="top"/>
    </xf>
    <xf numFmtId="38" fontId="102" fillId="0" borderId="77" xfId="1746" applyFont="1" applyFill="1" applyBorder="1" applyAlignment="1">
      <alignment vertical="top"/>
    </xf>
    <xf numFmtId="0" fontId="94" fillId="0" borderId="78" xfId="0" applyFont="1" applyBorder="1" applyAlignment="1">
      <alignment horizontal="center" vertical="top"/>
    </xf>
    <xf numFmtId="0" fontId="94" fillId="0" borderId="78" xfId="0" applyFont="1" applyBorder="1" applyAlignment="1">
      <alignment horizontal="center" vertical="center"/>
    </xf>
    <xf numFmtId="0" fontId="94" fillId="0" borderId="78" xfId="0" applyFont="1" applyBorder="1" applyAlignment="1">
      <alignment vertical="top"/>
    </xf>
    <xf numFmtId="0" fontId="94" fillId="0" borderId="78" xfId="0" applyFont="1" applyBorder="1" applyAlignment="1">
      <alignment horizontal="right" vertical="center"/>
    </xf>
    <xf numFmtId="0" fontId="94" fillId="0" borderId="79" xfId="0" applyFont="1" applyBorder="1" applyAlignment="1">
      <alignment horizontal="center" vertical="center"/>
    </xf>
    <xf numFmtId="38" fontId="102" fillId="0" borderId="80" xfId="1746" applyFont="1" applyBorder="1" applyAlignment="1">
      <alignment horizontal="right" vertical="center"/>
    </xf>
    <xf numFmtId="38" fontId="102" fillId="0" borderId="81" xfId="1746" applyFont="1" applyBorder="1" applyAlignment="1">
      <alignment horizontal="right" vertical="center"/>
    </xf>
    <xf numFmtId="38" fontId="102" fillId="0" borderId="82" xfId="1746" applyFont="1" applyBorder="1" applyAlignment="1">
      <alignment horizontal="right" vertical="center"/>
    </xf>
    <xf numFmtId="38" fontId="102" fillId="0" borderId="83" xfId="1746" applyFont="1" applyBorder="1" applyAlignment="1">
      <alignment horizontal="right" vertical="center"/>
    </xf>
    <xf numFmtId="0" fontId="94" fillId="0" borderId="84" xfId="0" applyFont="1" applyBorder="1" applyAlignment="1">
      <alignment horizontal="center" vertical="top"/>
    </xf>
    <xf numFmtId="0" fontId="102" fillId="0" borderId="81" xfId="0" applyFont="1" applyBorder="1" applyAlignment="1">
      <alignment horizontal="right" vertical="center"/>
    </xf>
    <xf numFmtId="196" fontId="102" fillId="0" borderId="81" xfId="1746" applyNumberFormat="1" applyFont="1" applyBorder="1" applyAlignment="1">
      <alignment horizontal="right" vertical="center"/>
    </xf>
    <xf numFmtId="196" fontId="102" fillId="66" borderId="85" xfId="1746" applyNumberFormat="1" applyFont="1" applyFill="1" applyBorder="1" applyAlignment="1">
      <alignment horizontal="right" vertical="center"/>
    </xf>
    <xf numFmtId="196" fontId="102" fillId="66" borderId="83" xfId="1746" applyNumberFormat="1" applyFont="1" applyFill="1" applyBorder="1" applyAlignment="1">
      <alignment horizontal="right" vertical="center"/>
    </xf>
    <xf numFmtId="38" fontId="102" fillId="67" borderId="80" xfId="1746" applyFont="1" applyFill="1" applyBorder="1" applyAlignment="1">
      <alignment horizontal="right" vertical="center"/>
    </xf>
    <xf numFmtId="38" fontId="102" fillId="67" borderId="81" xfId="1746" applyFont="1" applyFill="1" applyBorder="1" applyAlignment="1">
      <alignment horizontal="right" vertical="center"/>
    </xf>
    <xf numFmtId="38" fontId="102" fillId="0" borderId="86" xfId="1746" applyFont="1" applyFill="1" applyBorder="1" applyAlignment="1">
      <alignment vertical="center"/>
    </xf>
    <xf numFmtId="38" fontId="117" fillId="0" borderId="0" xfId="1746" applyFont="1" applyFill="1" applyBorder="1" applyAlignment="1">
      <alignment horizontal="center" vertical="center" wrapText="1"/>
    </xf>
    <xf numFmtId="196" fontId="112" fillId="0" borderId="73" xfId="0" applyNumberFormat="1" applyFont="1" applyBorder="1" applyAlignment="1">
      <alignment horizontal="center" vertical="center"/>
    </xf>
    <xf numFmtId="196" fontId="112" fillId="0" borderId="0" xfId="0" applyNumberFormat="1" applyFont="1" applyAlignment="1">
      <alignment horizontal="center" vertical="center"/>
    </xf>
    <xf numFmtId="0" fontId="109" fillId="64" borderId="0" xfId="0" applyFont="1" applyFill="1" applyAlignment="1">
      <alignment horizontal="center" vertical="top"/>
    </xf>
    <xf numFmtId="0" fontId="94" fillId="0" borderId="1" xfId="0" applyFont="1" applyBorder="1" applyAlignment="1">
      <alignment horizontal="center" vertical="center"/>
    </xf>
    <xf numFmtId="0" fontId="94" fillId="0" borderId="1" xfId="0" applyFont="1" applyBorder="1" applyAlignment="1">
      <alignment horizontal="center" vertical="center" wrapText="1"/>
    </xf>
    <xf numFmtId="195" fontId="105" fillId="0" borderId="63" xfId="1746" applyNumberFormat="1" applyFont="1" applyFill="1" applyBorder="1" applyAlignment="1">
      <alignment horizontal="center" vertical="center" wrapText="1"/>
    </xf>
    <xf numFmtId="195" fontId="105" fillId="0" borderId="65" xfId="1746" applyNumberFormat="1" applyFont="1" applyFill="1" applyBorder="1" applyAlignment="1">
      <alignment horizontal="center" vertical="center" wrapText="1"/>
    </xf>
    <xf numFmtId="0" fontId="105" fillId="63" borderId="68" xfId="0" applyFont="1" applyFill="1" applyBorder="1" applyAlignment="1">
      <alignment horizontal="center" vertical="center" wrapText="1"/>
    </xf>
    <xf numFmtId="0" fontId="105" fillId="63" borderId="64" xfId="0" applyFont="1" applyFill="1" applyBorder="1" applyAlignment="1">
      <alignment horizontal="center" vertical="center" wrapText="1"/>
    </xf>
    <xf numFmtId="0" fontId="105" fillId="63" borderId="60" xfId="0" applyFont="1" applyFill="1" applyBorder="1" applyAlignment="1">
      <alignment horizontal="center" vertical="center" wrapText="1"/>
    </xf>
    <xf numFmtId="0" fontId="105" fillId="63" borderId="2" xfId="0" applyFont="1" applyFill="1" applyBorder="1" applyAlignment="1">
      <alignment horizontal="center" vertical="center" wrapText="1"/>
    </xf>
    <xf numFmtId="0" fontId="94" fillId="0" borderId="58" xfId="0" applyFont="1" applyBorder="1" applyAlignment="1">
      <alignment horizontal="center" vertical="top"/>
    </xf>
    <xf numFmtId="0" fontId="94" fillId="0" borderId="58" xfId="0" applyFont="1" applyBorder="1" applyAlignment="1">
      <alignment horizontal="left" vertical="top"/>
    </xf>
    <xf numFmtId="0" fontId="94" fillId="0" borderId="0" xfId="0" applyFont="1" applyAlignment="1">
      <alignment horizontal="center" vertical="center"/>
    </xf>
    <xf numFmtId="0" fontId="105" fillId="0" borderId="63" xfId="0" applyFont="1" applyBorder="1" applyAlignment="1">
      <alignment horizontal="center" vertical="center" wrapText="1"/>
    </xf>
    <xf numFmtId="0" fontId="105" fillId="0" borderId="65" xfId="0" applyFont="1" applyBorder="1" applyAlignment="1">
      <alignment horizontal="center" vertical="center" wrapText="1"/>
    </xf>
    <xf numFmtId="0" fontId="105" fillId="63" borderId="66" xfId="0" applyFont="1" applyFill="1" applyBorder="1" applyAlignment="1">
      <alignment horizontal="center" vertical="center" wrapText="1"/>
    </xf>
    <xf numFmtId="0" fontId="94" fillId="0" borderId="69" xfId="0" applyFont="1" applyBorder="1" applyAlignment="1">
      <alignment horizontal="center" vertical="center" wrapText="1"/>
    </xf>
    <xf numFmtId="0" fontId="102" fillId="0" borderId="0" xfId="0" applyFont="1" applyAlignment="1">
      <alignment horizontal="center" vertical="center" wrapText="1"/>
    </xf>
    <xf numFmtId="0" fontId="94" fillId="0" borderId="61" xfId="0" applyFont="1" applyBorder="1" applyAlignment="1">
      <alignment horizontal="center" vertical="center"/>
    </xf>
    <xf numFmtId="0" fontId="94" fillId="0" borderId="22" xfId="0" applyFont="1" applyBorder="1" applyAlignment="1">
      <alignment horizontal="center" vertical="center"/>
    </xf>
    <xf numFmtId="0" fontId="94" fillId="0" borderId="62" xfId="0" applyFont="1" applyBorder="1" applyAlignment="1">
      <alignment horizontal="center" vertical="center"/>
    </xf>
    <xf numFmtId="0" fontId="94" fillId="0" borderId="66" xfId="0" applyFont="1" applyBorder="1" applyAlignment="1">
      <alignment horizontal="center" vertical="center" wrapText="1"/>
    </xf>
    <xf numFmtId="0" fontId="94" fillId="0" borderId="2" xfId="0" applyFont="1" applyBorder="1" applyAlignment="1">
      <alignment horizontal="center" vertical="center" wrapText="1"/>
    </xf>
    <xf numFmtId="196" fontId="118" fillId="0" borderId="0" xfId="0" applyNumberFormat="1" applyFont="1" applyAlignment="1">
      <alignment horizontal="center" vertical="center" wrapText="1"/>
    </xf>
    <xf numFmtId="196" fontId="118" fillId="0" borderId="0" xfId="0" applyNumberFormat="1" applyFont="1" applyAlignment="1">
      <alignment horizontal="center" vertical="center"/>
    </xf>
    <xf numFmtId="196" fontId="118" fillId="0" borderId="73" xfId="0" applyNumberFormat="1" applyFont="1" applyBorder="1" applyAlignment="1">
      <alignment horizontal="center" vertical="center"/>
    </xf>
    <xf numFmtId="199" fontId="37" fillId="0" borderId="61" xfId="0" applyNumberFormat="1" applyFont="1" applyBorder="1" applyAlignment="1">
      <alignment horizontal="center" vertical="center"/>
    </xf>
    <xf numFmtId="199" fontId="37" fillId="0" borderId="62" xfId="0" applyNumberFormat="1" applyFont="1" applyBorder="1" applyAlignment="1">
      <alignment horizontal="center" vertical="center"/>
    </xf>
    <xf numFmtId="0" fontId="37" fillId="0" borderId="61" xfId="0" applyFont="1" applyBorder="1" applyAlignment="1">
      <alignment horizontal="center" vertical="center"/>
    </xf>
    <xf numFmtId="0" fontId="37" fillId="0" borderId="22" xfId="0" applyFont="1" applyBorder="1" applyAlignment="1">
      <alignment horizontal="center" vertical="center"/>
    </xf>
    <xf numFmtId="0" fontId="37" fillId="0" borderId="62" xfId="0" applyFont="1" applyBorder="1" applyAlignment="1">
      <alignment horizontal="center" vertical="center"/>
    </xf>
    <xf numFmtId="0" fontId="94" fillId="0" borderId="67" xfId="0" applyFont="1" applyBorder="1" applyAlignment="1">
      <alignment horizontal="center" vertical="center" wrapText="1"/>
    </xf>
    <xf numFmtId="0" fontId="94" fillId="0" borderId="64" xfId="0" applyFont="1" applyBorder="1" applyAlignment="1">
      <alignment horizontal="center" vertical="center" wrapText="1"/>
    </xf>
    <xf numFmtId="0" fontId="94" fillId="0" borderId="60" xfId="0" applyFont="1" applyBorder="1" applyAlignment="1">
      <alignment horizontal="center" vertical="center" wrapText="1"/>
    </xf>
    <xf numFmtId="0" fontId="94" fillId="63" borderId="67" xfId="0" applyFont="1" applyFill="1" applyBorder="1" applyAlignment="1">
      <alignment horizontal="center" vertical="center" wrapText="1"/>
    </xf>
    <xf numFmtId="0" fontId="94" fillId="63" borderId="64" xfId="0" applyFont="1" applyFill="1" applyBorder="1" applyAlignment="1">
      <alignment horizontal="center" vertical="center" wrapText="1"/>
    </xf>
    <xf numFmtId="195" fontId="90" fillId="0" borderId="68" xfId="1746" applyNumberFormat="1" applyFont="1" applyFill="1" applyBorder="1" applyAlignment="1">
      <alignment horizontal="center" vertical="center" wrapText="1"/>
    </xf>
    <xf numFmtId="195" fontId="105" fillId="0" borderId="64" xfId="1746" applyNumberFormat="1" applyFont="1" applyFill="1" applyBorder="1" applyAlignment="1">
      <alignment horizontal="center" vertical="center" wrapText="1"/>
    </xf>
    <xf numFmtId="0" fontId="94" fillId="0" borderId="59" xfId="0" applyFont="1" applyBorder="1" applyAlignment="1">
      <alignment horizontal="center" vertical="top"/>
    </xf>
    <xf numFmtId="0" fontId="94" fillId="0" borderId="2" xfId="0" applyFont="1" applyBorder="1" applyAlignment="1">
      <alignment horizontal="center" vertical="top"/>
    </xf>
    <xf numFmtId="0" fontId="94" fillId="0" borderId="59" xfId="0" applyFont="1" applyBorder="1" applyAlignment="1">
      <alignment horizontal="left" vertical="top"/>
    </xf>
    <xf numFmtId="0" fontId="94" fillId="0" borderId="2" xfId="0" applyFont="1" applyBorder="1" applyAlignment="1">
      <alignment horizontal="left" vertical="top"/>
    </xf>
    <xf numFmtId="0" fontId="111" fillId="0" borderId="0" xfId="0" applyFont="1" applyAlignment="1">
      <alignment horizontal="left" vertical="center"/>
    </xf>
  </cellXfs>
  <cellStyles count="1747">
    <cellStyle name="??" xfId="480" xr:uid="{7AB4C549-3C35-4128-AED6-64CEBDA62678}"/>
    <cellStyle name="?? [0.00]_PERSONAL" xfId="481" xr:uid="{7AEDB79E-5B32-4743-AD44-081C0F2A33E2}"/>
    <cellStyle name="???? [0.00]_PERSONAL" xfId="482" xr:uid="{5BBA483E-65E8-47BB-AB11-CA01D6A17384}"/>
    <cellStyle name="????_PERSONAL" xfId="483" xr:uid="{7D8ABBEE-C511-4EC7-AA6B-F693B5EB22A5}"/>
    <cellStyle name="??_PERSONAL" xfId="484" xr:uid="{021C24E5-023A-458E-A457-97AFA65547D7}"/>
    <cellStyle name="^Cg" xfId="51" xr:uid="{2FD96845-C715-4B82-BBC1-08E210A79779}"/>
    <cellStyle name="__" xfId="52" xr:uid="{A87FDB20-DF49-419D-817D-6CEAC30BBCB1}"/>
    <cellStyle name="__ 2" xfId="449" xr:uid="{7A2B4371-6C14-4371-993B-8CF10804D709}"/>
    <cellStyle name="__ 2 2" xfId="1271" xr:uid="{9971ADB6-C6DF-4681-8709-78BDE3D4E167}"/>
    <cellStyle name="__ 2 3" xfId="1214" xr:uid="{D5F7E791-93F0-45DD-B0DA-ADADA958CD6E}"/>
    <cellStyle name="__ 2 4" xfId="1251" xr:uid="{5D01361B-D6E3-4799-8E88-5DBA872D2A2E}"/>
    <cellStyle name="__ 3" xfId="1155" xr:uid="{7FB626D2-0C91-4178-B72C-85C8582CD2B1}"/>
    <cellStyle name="__ 4" xfId="1662" xr:uid="{EFF60C51-0F45-448C-947D-3C26C4AAB421}"/>
    <cellStyle name="__ 5" xfId="1248" xr:uid="{ECB1D79F-3111-44BF-8407-3EF705762F60}"/>
    <cellStyle name="__÷" xfId="53" xr:uid="{69199943-A266-4591-AC3A-5E7F59EA8BD8}"/>
    <cellStyle name="_" xfId="54" xr:uid="{08719D08-3057-4A7F-B32D-EFAA54BEC7C0}"/>
    <cellStyle name="_o_ 1" xfId="55" xr:uid="{526086A2-FAEE-4B4C-AD49-8A9973ED30D3}"/>
    <cellStyle name="_o_ 2" xfId="56" xr:uid="{765EE732-DEFB-41E3-AB59-26014DE79E8F}"/>
    <cellStyle name="_o_ 3" xfId="57" xr:uid="{39B11F1D-EC51-4150-894D-BEB35914D470}"/>
    <cellStyle name="_o_ 3 2" xfId="1263" xr:uid="{5A126E8A-9B02-4712-A23C-A87F636E56E1}"/>
    <cellStyle name="_o_ 3 3" xfId="1572" xr:uid="{98D97F53-CB82-43D4-A574-575646531B70}"/>
    <cellStyle name="_o_ 3 4" xfId="1663" xr:uid="{48A4C7B4-AE8E-4FD8-BDA4-90EF309A7460}"/>
    <cellStyle name="_o_ 4" xfId="58" xr:uid="{CE1D68A0-D105-42EA-80C3-A1DCD34C9ED9}"/>
    <cellStyle name="`FbN Z" xfId="59" xr:uid="{AA8A698B-13AE-45AE-A421-AA2861F747D0}"/>
    <cellStyle name="`FbN Z 2" xfId="450" xr:uid="{C1C63627-1C1E-435A-9D8D-5F2CD6F07A2E}"/>
    <cellStyle name="«¢" xfId="60" xr:uid="{F797AAA2-30C7-42B9-8EC5-B6A150DA89AB}"/>
    <cellStyle name="©oµ 1" xfId="61" xr:uid="{3ABC38D1-F48E-4BC6-8F49-6EE231324334}"/>
    <cellStyle name="©oµ 2" xfId="62" xr:uid="{8D59CA8B-8E0A-4F2F-B2C0-29F03D8E303A}"/>
    <cellStyle name="©oµ 3" xfId="63" xr:uid="{A9653E91-19E7-4EF4-9175-C854B5D33112}"/>
    <cellStyle name="©oµ 3 2" xfId="1262" xr:uid="{8D2B811D-C334-4216-94A8-4558768BBA5C}"/>
    <cellStyle name="©oµ 3 3" xfId="1574" xr:uid="{A182323B-C853-4C2E-964E-5CEBD577A9F5}"/>
    <cellStyle name="©oµ 3 4" xfId="1558" xr:uid="{1DBB93C7-ADC2-4942-8AD5-7EAE7FEDC96E}"/>
    <cellStyle name="©oµ 4" xfId="64" xr:uid="{465693A4-19FB-4B93-8734-B6263089A1C2}"/>
    <cellStyle name="" xfId="65" xr:uid="{C73264BF-BB2B-4856-BBB1-3424DA36AED9}"/>
    <cellStyle name=" 2" xfId="451" xr:uid="{2907FC3A-958D-421E-9BE6-EC569078F01F}"/>
    <cellStyle name=" 2 2" xfId="1272" xr:uid="{A6654C61-BC52-4E40-AE59-96FDAE6E429E}"/>
    <cellStyle name=" 2 3" xfId="1225" xr:uid="{E272C285-5884-422A-A366-D80DC6588B88}"/>
    <cellStyle name=" 2 4" xfId="1614" xr:uid="{379BDB4D-5659-4165-B1E3-96DFB2422301}"/>
    <cellStyle name=" 3" xfId="1157" xr:uid="{7D3CFF48-258B-4025-865E-6DD6E4175B4F}"/>
    <cellStyle name=" 4" xfId="1643" xr:uid="{7B35A045-272D-4B6C-9A9D-44E761FE5FB7}"/>
    <cellStyle name=" 5" xfId="1613" xr:uid="{6C85DCAA-1194-4C18-871E-7535EE65BC72}"/>
    <cellStyle name="N Z" xfId="66" xr:uid="{0ED10C03-90D0-4B4A-AB4F-D775A21B18FF}"/>
    <cellStyle name="N Z 2" xfId="470" xr:uid="{72F050A1-7830-4116-BE94-92D2360A60B1}"/>
    <cellStyle name="Ê" xfId="67" xr:uid="{09F761B1-DFE0-4A9F-AF03-D6CEEBE74984}"/>
    <cellStyle name="v" xfId="68" xr:uid="{24DE3A42-6161-44BB-B7DE-DFF4E1B300A7}"/>
    <cellStyle name="v 2" xfId="485" xr:uid="{29CA6021-D990-43D5-8839-0B2C10056122}"/>
    <cellStyle name="v 2 2" xfId="1292" xr:uid="{7FD92493-AFFF-47DF-8F44-B808469F8902}"/>
    <cellStyle name="v 2 3" xfId="1208" xr:uid="{081C5EF8-8A9F-4039-B28E-0DEB25DBE860}"/>
    <cellStyle name="v 2 4" xfId="1242" xr:uid="{F32A9329-D522-4968-8A87-1F3048481BE8}"/>
    <cellStyle name="v 3" xfId="1158" xr:uid="{BA9B2B39-08F9-42C9-8C45-E97F8E0C2929}"/>
    <cellStyle name="v 4" xfId="1261" xr:uid="{7D21ABB3-1978-490E-9787-F85F0593D25B}"/>
    <cellStyle name="v 5" xfId="1655" xr:uid="{DEDF3D87-E1C3-4C00-86DE-7A492E69961E}"/>
    <cellStyle name="à¾¶" xfId="69" xr:uid="{92DA5A1C-F0B5-4819-8514-443E81CC31BB}"/>
    <cellStyle name="ANZg 1" xfId="70" xr:uid="{BDA6DFF3-A181-435A-9AD0-8B72B0177D82}"/>
    <cellStyle name="ANZg 2" xfId="71" xr:uid="{8B1454F7-7F2C-4860-895A-89E27830DB4C}"/>
    <cellStyle name="ANZg 3" xfId="72" xr:uid="{F70DC525-F30B-4014-946D-8018170EE186}"/>
    <cellStyle name="ANZg 4" xfId="73" xr:uid="{A03F2A8B-B331-4945-B4CD-C32FA9011680}"/>
    <cellStyle name="ANZg 5" xfId="74" xr:uid="{8B2344DE-83EE-4A69-9C3C-922722A2B398}"/>
    <cellStyle name="ANZg 6" xfId="75" xr:uid="{1FD233C2-9ADD-402A-998F-DF78FAB340BB}"/>
    <cellStyle name="Ç¢" xfId="76" xr:uid="{CA202FDB-76B3-4F5A-9AE7-DB76C46DE80E}"/>
    <cellStyle name="o_" xfId="77" xr:uid="{EFA1AB4E-891A-48AB-8BBC-E7F6572F1675}"/>
    <cellStyle name="oÍ" xfId="78" xr:uid="{DA0405CD-7CC0-4B5F-9115-103DC22FF6A6}"/>
    <cellStyle name="oÍ 2" xfId="452" xr:uid="{8CE4F102-E1DD-4993-80BD-CDF3C586FA98}"/>
    <cellStyle name="oÍ 2 2" xfId="1273" xr:uid="{600F1A95-D185-4414-9915-8C8D4DE6DD93}"/>
    <cellStyle name="oÍ 2 3" xfId="1146" xr:uid="{1EC9A002-407F-45CD-8A08-DE6C58AF1976}"/>
    <cellStyle name="oÍ 3" xfId="1159" xr:uid="{4494060C-785E-431E-BD77-A102F0C17DF0}"/>
    <cellStyle name="oÍ 4" xfId="1664" xr:uid="{D302771F-6BB3-40EB-B928-60C5AF55370C}"/>
    <cellStyle name="oÍ 5" xfId="1721" xr:uid="{64C7FC5E-A12B-4810-9CB9-DD0BD93C3FCC}"/>
    <cellStyle name="üÍ" xfId="79" xr:uid="{C82F26C5-0B8F-445F-9F74-7F729F3C0811}"/>
    <cellStyle name="üÍ 2" xfId="453" xr:uid="{B6C60E74-1C45-4353-BB7C-944E1BCB4806}"/>
    <cellStyle name="üÍ 2 2" xfId="1274" xr:uid="{662B8AC4-04ED-4809-ABC4-0C252E12B439}"/>
    <cellStyle name="üÍ 2 3" xfId="1648" xr:uid="{F3C128E7-AB50-47B2-9B99-8190010D7307}"/>
    <cellStyle name="üÍ 2 4" xfId="1270" xr:uid="{0E3E0897-1339-4AE8-8A2C-E76B4EACB005}"/>
    <cellStyle name="üÍ 3" xfId="1160" xr:uid="{8EEE0D9F-FF14-4C42-9E8F-68F7EE93B93E}"/>
    <cellStyle name="üÍ 4" xfId="1665" xr:uid="{802486FE-CF79-4350-A6EA-BAB695D74DC9}"/>
    <cellStyle name="üÍ 5" xfId="1573" xr:uid="{41EEBCDC-D2A3-4D12-8D09-2FF00333EF03}"/>
    <cellStyle name="vZ" xfId="80" xr:uid="{884DF42B-1010-4E75-BFA9-676A86B91512}"/>
    <cellStyle name="vZ 2" xfId="454" xr:uid="{534187A2-E0FC-4034-B7A7-610D45BCD800}"/>
    <cellStyle name="vZ 2 2" xfId="1275" xr:uid="{8628AFA5-21E1-4394-A854-13C7CE7C3A2B}"/>
    <cellStyle name="vZ 2 3" xfId="1593" xr:uid="{B58B5CEF-5785-4013-B56D-4432AD641D88}"/>
    <cellStyle name="vZ 2 4" xfId="1554" xr:uid="{A72132CB-83E3-4353-BCE3-793E1B3D876A}"/>
    <cellStyle name="vZ 3" xfId="1161" xr:uid="{29938505-8716-4F94-BFA6-C7320E4A361C}"/>
    <cellStyle name="vZ 4" xfId="1666" xr:uid="{501DF40E-730F-4799-A4AC-C297C96E2E27}"/>
    <cellStyle name="vZ 5" xfId="1654" xr:uid="{1452FA70-1390-4001-BE2A-7E8F6F4EA230}"/>
    <cellStyle name="x¶" xfId="81" xr:uid="{F81CA948-A149-40D1-ADED-5CFB66EE0068}"/>
    <cellStyle name="x÷" xfId="82" xr:uid="{6FB26531-283C-4F9A-BF26-2443DA4BC4D7}"/>
    <cellStyle name="x" xfId="83" xr:uid="{7DA822CE-56C8-474A-8550-831FD2B81E51}"/>
    <cellStyle name="ýo_ 1" xfId="84" xr:uid="{98CAC4C2-842A-4E8E-9C39-39B0722DB0EE}"/>
    <cellStyle name="12" xfId="486" xr:uid="{1B6B17C7-72EC-4404-8BC8-48A4E91A388F}"/>
    <cellStyle name="12.3" xfId="487" xr:uid="{1393B8BF-5834-4E96-9C0D-8F87DECA5BE8}"/>
    <cellStyle name="17.6" xfId="488" xr:uid="{F74F0286-542B-41E9-BB38-A4F5C8FAC7E6}"/>
    <cellStyle name="20% - ANZg1" xfId="85" xr:uid="{0FE12AA1-B90C-4BC8-BF85-096477C722EB}"/>
    <cellStyle name="20% - ANZg2" xfId="86" xr:uid="{2EB6A561-79DA-46AB-B797-E56500F38DE2}"/>
    <cellStyle name="20% - ANZg3" xfId="87" xr:uid="{83A22F09-9851-4C75-A937-D00A0F41A2B6}"/>
    <cellStyle name="20% - ANZg4" xfId="88" xr:uid="{E94EBCFD-AA58-4127-B1F7-E72C88CE5D94}"/>
    <cellStyle name="20% - ANZg5" xfId="89" xr:uid="{404A2540-EF5C-41CB-AE42-4BE702DA1316}"/>
    <cellStyle name="20% - ANZg6" xfId="90" xr:uid="{018E7200-B100-40BE-A93D-8882AF2F9088}"/>
    <cellStyle name="20% - アクセント 1 2" xfId="125" xr:uid="{C01748E7-515A-446A-901C-F01761EFA123}"/>
    <cellStyle name="20% - アクセント 1 2 2" xfId="126" xr:uid="{421623EF-5AB6-4084-9069-B90DE2739168}"/>
    <cellStyle name="20% - アクセント 1 2 2 2" xfId="127" xr:uid="{072B1DB2-3FA0-48AE-93D1-AA42FDEAD7D9}"/>
    <cellStyle name="20% - アクセント 1 2 2 3" xfId="128" xr:uid="{A013CE56-C7C6-4200-8BC8-60F05481F50E}"/>
    <cellStyle name="20% - アクセント 1 2 3" xfId="129" xr:uid="{896ABD75-9864-4AA5-BB17-6FF6B1BE234C}"/>
    <cellStyle name="20% - アクセント 1 2 3 2" xfId="489" xr:uid="{2AACC4C5-CBBF-4425-8E3C-ED9E88789A70}"/>
    <cellStyle name="20% - アクセント 1 2 4" xfId="490" xr:uid="{01A0BECC-0375-4C80-8A1A-9841A4CBB0A1}"/>
    <cellStyle name="20% - アクセント 1 3" xfId="491" xr:uid="{0509C472-C305-46BC-9E18-B43BDF775207}"/>
    <cellStyle name="20% - アクセント 1 4" xfId="2" xr:uid="{945F6110-E3FE-49C0-88A8-D71C5CE69FF2}"/>
    <cellStyle name="20% - アクセント 2 2" xfId="130" xr:uid="{924D6BC5-D4BF-49BB-90D6-F300EA0A53D5}"/>
    <cellStyle name="20% - アクセント 2 2 2" xfId="131" xr:uid="{8788890D-8F03-44F0-AE44-6505954B8814}"/>
    <cellStyle name="20% - アクセント 2 2 2 2" xfId="132" xr:uid="{6CC60D94-66FE-413F-B703-AA744F4CA641}"/>
    <cellStyle name="20% - アクセント 2 2 2 3" xfId="133" xr:uid="{BE1E8597-3357-4FD5-89ED-1FBB2DECC9D9}"/>
    <cellStyle name="20% - アクセント 2 2 3" xfId="134" xr:uid="{F7BE80EF-346C-4986-B1E9-874C9FCC991F}"/>
    <cellStyle name="20% - アクセント 2 2 3 2" xfId="492" xr:uid="{CFEC2A93-BD79-4786-A274-20249931534A}"/>
    <cellStyle name="20% - アクセント 2 2 4" xfId="493" xr:uid="{944F2D02-3554-4F50-AAB8-1BC2FA14C643}"/>
    <cellStyle name="20% - アクセント 2 3" xfId="494" xr:uid="{36DBD5CB-525B-4D0F-B405-79F38B48D17F}"/>
    <cellStyle name="20% - アクセント 2 4" xfId="3" xr:uid="{8AFACBBE-4DCC-46CF-B671-A82E63E86438}"/>
    <cellStyle name="20% - アクセント 3 2" xfId="135" xr:uid="{8EC088DB-75A6-4F91-AFA0-1BCAC06DA50E}"/>
    <cellStyle name="20% - アクセント 3 2 2" xfId="136" xr:uid="{BE6C915B-2E13-4954-A63D-BE35A7849CD5}"/>
    <cellStyle name="20% - アクセント 3 2 2 2" xfId="137" xr:uid="{EF203BDB-7273-4465-8F2E-49652AFEE30E}"/>
    <cellStyle name="20% - アクセント 3 2 2 3" xfId="138" xr:uid="{A438C98B-CE90-4871-ABB9-9CF7C50AA874}"/>
    <cellStyle name="20% - アクセント 3 2 3" xfId="139" xr:uid="{08A7D953-DA57-4B00-9113-3B59D5C9D43D}"/>
    <cellStyle name="20% - アクセント 3 2 3 2" xfId="495" xr:uid="{C6BF5CBB-90EF-4F8D-A274-DCFFDAD038CD}"/>
    <cellStyle name="20% - アクセント 3 2 4" xfId="496" xr:uid="{1B3F2D28-BF99-46A7-B10E-A9190192B251}"/>
    <cellStyle name="20% - アクセント 3 3" xfId="497" xr:uid="{5B72B3A3-47CE-4988-BA82-ADB26DBE0EF9}"/>
    <cellStyle name="20% - アクセント 3 4" xfId="4" xr:uid="{354EBC7A-C8DC-491C-98BE-5CF8DA7DE9DA}"/>
    <cellStyle name="20% - アクセント 4 2" xfId="140" xr:uid="{86AF8A7D-BB57-4079-8962-A7FC42CD4799}"/>
    <cellStyle name="20% - アクセント 4 2 2" xfId="141" xr:uid="{D2940627-25F2-4520-AA0C-28EA65C6A28D}"/>
    <cellStyle name="20% - アクセント 4 2 2 2" xfId="142" xr:uid="{1618F6A8-BA73-4DCE-9197-3F60233AD8D7}"/>
    <cellStyle name="20% - アクセント 4 2 2 3" xfId="143" xr:uid="{C890C3E5-71CA-49E0-A6C5-92B4E3A04486}"/>
    <cellStyle name="20% - アクセント 4 2 3" xfId="144" xr:uid="{2B6D10C0-98EA-4AA7-A1E0-9A1BBA1B2B6B}"/>
    <cellStyle name="20% - アクセント 4 2 3 2" xfId="498" xr:uid="{318D9EE4-9B7D-412A-8A01-FE8AD609C216}"/>
    <cellStyle name="20% - アクセント 4 2 4" xfId="499" xr:uid="{F70B2CFB-2AE5-44BE-B919-CE09CC66B403}"/>
    <cellStyle name="20% - アクセント 4 3" xfId="500" xr:uid="{66D24408-72DD-449F-B5A3-4DB70232B62C}"/>
    <cellStyle name="20% - アクセント 4 4" xfId="5" xr:uid="{EF54D49F-4F2F-436E-8722-7AD43E10C83D}"/>
    <cellStyle name="20% - アクセント 5 2" xfId="145" xr:uid="{D93D84A7-5CD2-427B-9E60-157CF6D77255}"/>
    <cellStyle name="20% - アクセント 5 2 2" xfId="146" xr:uid="{5BF0AA0D-C0FD-43C9-9B53-3C9B7BF3DD3C}"/>
    <cellStyle name="20% - アクセント 5 2 2 2" xfId="147" xr:uid="{AA559F59-8792-4796-8602-3BCC6F7C9847}"/>
    <cellStyle name="20% - アクセント 5 2 2 3" xfId="148" xr:uid="{F1D2588E-B915-487C-AA8E-8C12F2CEDEE0}"/>
    <cellStyle name="20% - アクセント 5 2 3" xfId="149" xr:uid="{D99C68E8-6EA8-4DF7-AE50-33E2C1B6AB09}"/>
    <cellStyle name="20% - アクセント 5 2 3 2" xfId="501" xr:uid="{07E064A6-43D5-4F66-9564-52B291B7F77C}"/>
    <cellStyle name="20% - アクセント 5 2 4" xfId="502" xr:uid="{0FE8B55C-78BB-4B53-9090-86F2EF5BC517}"/>
    <cellStyle name="20% - アクセント 5 3" xfId="503" xr:uid="{A36AE578-3E3A-4E88-B7D4-62D623517263}"/>
    <cellStyle name="20% - アクセント 5 4" xfId="6" xr:uid="{B3364342-B506-44B4-8765-C766E16BC467}"/>
    <cellStyle name="20% - アクセント 6 2" xfId="150" xr:uid="{FB7D56F2-5FAB-462B-9240-E974E3E65831}"/>
    <cellStyle name="20% - アクセント 6 2 2" xfId="151" xr:uid="{5EF8572A-76AC-40ED-8BA4-0FBBF6D2D4E0}"/>
    <cellStyle name="20% - アクセント 6 2 2 2" xfId="152" xr:uid="{25A83DE0-B26D-490B-B1EF-16C45DFEB056}"/>
    <cellStyle name="20% - アクセント 6 2 2 3" xfId="153" xr:uid="{FFC5F38D-BC4C-4B27-8312-CB3C11CCC9AA}"/>
    <cellStyle name="20% - アクセント 6 2 3" xfId="154" xr:uid="{C7B1E58D-93FB-488D-9216-E7FC5B8E201D}"/>
    <cellStyle name="20% - アクセント 6 2 3 2" xfId="504" xr:uid="{3BE56F57-6B1A-4E50-A48C-EAF4EE2FEDEE}"/>
    <cellStyle name="20% - アクセント 6 2 4" xfId="505" xr:uid="{02285AF3-4CC0-4930-A743-87EC6FD6BECC}"/>
    <cellStyle name="20% - アクセント 6 3" xfId="506" xr:uid="{F03302A4-C798-4438-941C-06673E379A47}"/>
    <cellStyle name="20% - アクセント 6 4" xfId="7" xr:uid="{32D88B97-4B7C-4EF7-B735-D9A2E359BBDE}"/>
    <cellStyle name="40% - ANZg1" xfId="91" xr:uid="{D6A029C7-D384-4043-8F96-FCC5B62EC20F}"/>
    <cellStyle name="40% - ANZg2" xfId="92" xr:uid="{A4B2AE31-977D-4F25-830E-67E164E462BF}"/>
    <cellStyle name="40% - ANZg3" xfId="93" xr:uid="{1D7D57AB-E40B-4628-BE3E-8A146E972EAD}"/>
    <cellStyle name="40% - ANZg4" xfId="94" xr:uid="{81C5F53E-C986-4A43-A441-F26760C2EB77}"/>
    <cellStyle name="40% - ANZg5" xfId="95" xr:uid="{0910460D-4A7F-446D-B0DB-57765CECD8EC}"/>
    <cellStyle name="40% - ANZg6" xfId="96" xr:uid="{5E28F51F-72BE-4836-A6C1-2E4C4CFF47B5}"/>
    <cellStyle name="40% - アクセント 1 2" xfId="155" xr:uid="{4995356C-6900-4E6A-B422-21AB5DC85A44}"/>
    <cellStyle name="40% - アクセント 1 2 2" xfId="156" xr:uid="{43888199-BFB7-4288-BAA5-4846C5AEF970}"/>
    <cellStyle name="40% - アクセント 1 2 2 2" xfId="157" xr:uid="{BAF7052B-AA2A-4249-88A6-24F3AED668F9}"/>
    <cellStyle name="40% - アクセント 1 2 2 3" xfId="158" xr:uid="{828100DE-5B1F-4E0B-838F-CD390BCBAC8B}"/>
    <cellStyle name="40% - アクセント 1 2 3" xfId="159" xr:uid="{181DC332-FC8F-4832-A30F-8004596A1747}"/>
    <cellStyle name="40% - アクセント 1 2 3 2" xfId="507" xr:uid="{717888FA-7BB6-41E8-9CC8-A80D7D065620}"/>
    <cellStyle name="40% - アクセント 1 2 4" xfId="508" xr:uid="{EE243FCB-DC30-41E7-B3F6-9CF0D0CCBDDB}"/>
    <cellStyle name="40% - アクセント 1 3" xfId="509" xr:uid="{36607ADB-D3FE-4282-93F7-81223866E258}"/>
    <cellStyle name="40% - アクセント 1 4" xfId="8" xr:uid="{8A772F58-C80D-4D23-A9A8-8E1345998C0E}"/>
    <cellStyle name="40% - アクセント 2 2" xfId="160" xr:uid="{78E25B98-5A4A-4305-9534-7E63084B1D77}"/>
    <cellStyle name="40% - アクセント 2 2 2" xfId="161" xr:uid="{EA6D1E8E-83F5-475C-B99D-53DF7030F1F8}"/>
    <cellStyle name="40% - アクセント 2 2 2 2" xfId="162" xr:uid="{3FEB4880-2A62-4645-BD7B-3A350158B8A4}"/>
    <cellStyle name="40% - アクセント 2 2 2 3" xfId="163" xr:uid="{BF0A9521-A75E-46EB-936B-C6D7EE502B1A}"/>
    <cellStyle name="40% - アクセント 2 2 3" xfId="164" xr:uid="{2C547414-D42E-4A2C-BB21-66F701868997}"/>
    <cellStyle name="40% - アクセント 2 2 3 2" xfId="510" xr:uid="{91286C52-9100-4452-BAC2-08664C650285}"/>
    <cellStyle name="40% - アクセント 2 2 4" xfId="511" xr:uid="{C2801A10-5D9F-4F6D-A459-EAE2B3CED5E9}"/>
    <cellStyle name="40% - アクセント 2 3" xfId="512" xr:uid="{F67D240C-564A-4904-BB3A-C687E9B79A73}"/>
    <cellStyle name="40% - アクセント 2 4" xfId="9" xr:uid="{52F1F376-ED08-45E9-8A50-DFD0BB8E3FAD}"/>
    <cellStyle name="40% - アクセント 3 2" xfId="165" xr:uid="{0B16BD4A-D924-4A0E-AB27-839E1DEF9460}"/>
    <cellStyle name="40% - アクセント 3 2 2" xfId="166" xr:uid="{70F228CB-CA60-4763-ACA1-A29420E8CC76}"/>
    <cellStyle name="40% - アクセント 3 2 2 2" xfId="167" xr:uid="{670FD092-B229-40B6-A955-4017CDE1EC21}"/>
    <cellStyle name="40% - アクセント 3 2 2 3" xfId="168" xr:uid="{F547A558-B468-454B-81B2-8DD4498E509F}"/>
    <cellStyle name="40% - アクセント 3 2 3" xfId="169" xr:uid="{AFA4DEE9-3C27-41AD-A525-322CEFB5607F}"/>
    <cellStyle name="40% - アクセント 3 2 3 2" xfId="513" xr:uid="{F5C7B9FB-A07B-4F44-8609-4FF153CEDBC3}"/>
    <cellStyle name="40% - アクセント 3 2 4" xfId="514" xr:uid="{EABA7942-6685-4012-96BF-F08ED77562B7}"/>
    <cellStyle name="40% - アクセント 3 3" xfId="515" xr:uid="{E63A026C-EB74-4454-A25F-EF945041D3DF}"/>
    <cellStyle name="40% - アクセント 3 4" xfId="10" xr:uid="{CE7DB8D2-E693-4010-BC18-027D07827009}"/>
    <cellStyle name="40% - アクセント 4 2" xfId="170" xr:uid="{C780BDF9-688F-4423-92D5-EA13688E8ACB}"/>
    <cellStyle name="40% - アクセント 4 2 2" xfId="171" xr:uid="{586DB25F-05B5-4296-A127-7C81387C830F}"/>
    <cellStyle name="40% - アクセント 4 2 2 2" xfId="172" xr:uid="{08400293-CD26-42C0-9696-316420BD78E1}"/>
    <cellStyle name="40% - アクセント 4 2 2 3" xfId="173" xr:uid="{316922B4-1D32-4D33-9E7A-D94B315F020B}"/>
    <cellStyle name="40% - アクセント 4 2 3" xfId="174" xr:uid="{76A0B196-7391-4056-B55C-01C1F5AE2F25}"/>
    <cellStyle name="40% - アクセント 4 2 3 2" xfId="516" xr:uid="{0499F15C-3154-4120-B4E2-07C9A4596513}"/>
    <cellStyle name="40% - アクセント 4 2 4" xfId="517" xr:uid="{8FB6AE4E-28AC-4FBD-8432-B3EABEEF7573}"/>
    <cellStyle name="40% - アクセント 4 3" xfId="518" xr:uid="{01588075-5907-431D-B8D0-D4AE30B6074F}"/>
    <cellStyle name="40% - アクセント 4 4" xfId="11" xr:uid="{7B2FEB96-3A6E-4FEF-AAA5-9F00A066D9E7}"/>
    <cellStyle name="40% - アクセント 5 2" xfId="175" xr:uid="{31C675C8-CA70-4335-9DA1-9652CDC4B6F1}"/>
    <cellStyle name="40% - アクセント 5 2 2" xfId="176" xr:uid="{6DE4E49B-50AB-4AF6-8F0F-13DDB00C8C0C}"/>
    <cellStyle name="40% - アクセント 5 2 2 2" xfId="177" xr:uid="{AAB18C14-5251-4928-BAF5-4AE0086DD173}"/>
    <cellStyle name="40% - アクセント 5 2 2 3" xfId="178" xr:uid="{AD5F0F8D-E894-4545-AC88-2C47C96EBB74}"/>
    <cellStyle name="40% - アクセント 5 2 3" xfId="179" xr:uid="{1DEF0568-DA51-4E56-9F9B-0412B299E464}"/>
    <cellStyle name="40% - アクセント 5 2 3 2" xfId="519" xr:uid="{C6B3FC5A-7566-47DF-AE79-09C3431B588A}"/>
    <cellStyle name="40% - アクセント 5 2 4" xfId="520" xr:uid="{49B0B560-BA61-498D-9039-A873936DDF78}"/>
    <cellStyle name="40% - アクセント 5 3" xfId="521" xr:uid="{DA5DA349-4546-4251-9560-B220AC84E374}"/>
    <cellStyle name="40% - アクセント 5 4" xfId="12" xr:uid="{F0BAEDCA-C5D1-4B49-9753-E407B84C9C1E}"/>
    <cellStyle name="40% - アクセント 6 2" xfId="180" xr:uid="{0DFAD349-1657-42DA-9D15-89FBDB5DB887}"/>
    <cellStyle name="40% - アクセント 6 2 2" xfId="181" xr:uid="{3A767E24-3CE5-4640-92B0-F7B5509153E2}"/>
    <cellStyle name="40% - アクセント 6 2 2 2" xfId="182" xr:uid="{B535306A-B45F-4FAF-B9D1-94DEF4F1CE90}"/>
    <cellStyle name="40% - アクセント 6 2 2 3" xfId="183" xr:uid="{F47EE47A-8C9A-4B8B-AA25-2711E0FED88C}"/>
    <cellStyle name="40% - アクセント 6 2 3" xfId="184" xr:uid="{6DE92FD3-BEB8-4D42-8B49-3F56BAD9F08B}"/>
    <cellStyle name="40% - アクセント 6 2 3 2" xfId="522" xr:uid="{D4B95C11-6C6A-4087-B01E-5E578E8C3273}"/>
    <cellStyle name="40% - アクセント 6 2 4" xfId="523" xr:uid="{0A87096F-C002-40B1-B345-D98889872064}"/>
    <cellStyle name="40% - アクセント 6 3" xfId="524" xr:uid="{D5E6A702-D4BF-4F51-892C-9E7DD5553620}"/>
    <cellStyle name="40% - アクセント 6 4" xfId="13" xr:uid="{418DC9EC-0A41-4EE4-BEBC-EE2204BD1B14}"/>
    <cellStyle name="60% - ANZg1" xfId="97" xr:uid="{DA058DD6-221A-46EF-A366-8E67D612536D}"/>
    <cellStyle name="60% - ANZg2" xfId="98" xr:uid="{0E095C80-41B3-4568-A14A-BDCD5658E29B}"/>
    <cellStyle name="60% - ANZg3" xfId="99" xr:uid="{4C349B36-BA9B-43C2-910C-310785D16AD9}"/>
    <cellStyle name="60% - ANZg4" xfId="100" xr:uid="{D7AAAF62-F4C4-4717-A971-DC4E013AD23C}"/>
    <cellStyle name="60% - ANZg5" xfId="101" xr:uid="{8DBC3DF9-7766-4F2D-9509-83DF86551C8B}"/>
    <cellStyle name="60% - ANZg6" xfId="102" xr:uid="{B0CB475C-00FB-4F60-8BDA-47D5DE2E3E0F}"/>
    <cellStyle name="60% - アクセント 1 2" xfId="185" xr:uid="{2C3F55FF-51FB-4A8E-9E8D-D7D5F55767E7}"/>
    <cellStyle name="60% - アクセント 1 2 2" xfId="186" xr:uid="{6E6745A2-9E33-4469-BB3E-1B69D4ED2ED6}"/>
    <cellStyle name="60% - アクセント 1 2 3" xfId="187" xr:uid="{07D13F79-97F0-49EE-A556-11D9B4B65070}"/>
    <cellStyle name="60% - アクセント 1 3" xfId="525" xr:uid="{75A64786-65F9-4870-9E09-BA397CAF3FE2}"/>
    <cellStyle name="60% - アクセント 1 4" xfId="14" xr:uid="{CBD39112-EE60-427C-9FA3-A6C8F04949C0}"/>
    <cellStyle name="60% - アクセント 2 2" xfId="188" xr:uid="{8B1D3963-5E1E-4DDF-B4A5-C9BC8577665E}"/>
    <cellStyle name="60% - アクセント 2 2 2" xfId="189" xr:uid="{27F69654-D91F-4467-8B1A-3904581304D8}"/>
    <cellStyle name="60% - アクセント 2 2 3" xfId="190" xr:uid="{4FF4F547-648D-4FD5-B9DB-957DA7172C07}"/>
    <cellStyle name="60% - アクセント 2 3" xfId="526" xr:uid="{310090A6-E0DC-41CA-BB6A-C686AC496B0B}"/>
    <cellStyle name="60% - アクセント 2 4" xfId="15" xr:uid="{CB8FCB3F-970F-4BAF-8442-F6EF5C208C59}"/>
    <cellStyle name="60% - アクセント 3 2" xfId="191" xr:uid="{14B53937-80D9-4D96-8A37-D6929209C9F8}"/>
    <cellStyle name="60% - アクセント 3 2 2" xfId="192" xr:uid="{AC4A931F-3CE0-4026-9BA8-421569619E0B}"/>
    <cellStyle name="60% - アクセント 3 2 3" xfId="193" xr:uid="{76E45D7B-9308-4634-A678-DC8831F95B84}"/>
    <cellStyle name="60% - アクセント 3 3" xfId="527" xr:uid="{EE6C21CB-5F9A-46D3-8ED4-628BF0C29F9C}"/>
    <cellStyle name="60% - アクセント 3 4" xfId="16" xr:uid="{E9CFA03A-0F38-438D-8ABA-D6D24C7D421A}"/>
    <cellStyle name="60% - アクセント 4 2" xfId="194" xr:uid="{CF0C54F4-AFFD-42AD-8A95-BE06D4916A4A}"/>
    <cellStyle name="60% - アクセント 4 2 2" xfId="195" xr:uid="{39811B5D-3543-474B-B4DB-A123A4ECA591}"/>
    <cellStyle name="60% - アクセント 4 2 3" xfId="196" xr:uid="{99A4770C-DC60-4657-B4FE-3038FAC967C1}"/>
    <cellStyle name="60% - アクセント 4 3" xfId="528" xr:uid="{30CE785F-F2DB-4700-BA66-3D1CF08CFBE5}"/>
    <cellStyle name="60% - アクセント 4 4" xfId="17" xr:uid="{3D321007-8A6A-435D-AB46-EA309FCDDC1B}"/>
    <cellStyle name="60% - アクセント 5 2" xfId="197" xr:uid="{DE5B84B1-ABCC-4F36-BC21-CF36F4EC7221}"/>
    <cellStyle name="60% - アクセント 5 2 2" xfId="198" xr:uid="{1D3B8BFE-4B46-4C15-9CFC-447EDCA6BCC0}"/>
    <cellStyle name="60% - アクセント 5 2 3" xfId="199" xr:uid="{A28EAD77-1423-4F35-995F-CED8076CA3F6}"/>
    <cellStyle name="60% - アクセント 5 3" xfId="529" xr:uid="{86345430-E228-4870-813C-E0416C6350F9}"/>
    <cellStyle name="60% - アクセント 5 4" xfId="18" xr:uid="{DFD22AEF-BFB1-4AAE-AF9A-57DBC8B78D66}"/>
    <cellStyle name="60% - アクセント 6 2" xfId="200" xr:uid="{F52F1D4B-BD02-4261-B9B4-E829771DE8A2}"/>
    <cellStyle name="60% - アクセント 6 2 2" xfId="201" xr:uid="{CFAB255F-14D5-41FC-8697-1CF9158E9A04}"/>
    <cellStyle name="60% - アクセント 6 2 3" xfId="202" xr:uid="{FB45E258-FB8B-4EA2-ACE3-6FA545FB040A}"/>
    <cellStyle name="60% - アクセント 6 3" xfId="530" xr:uid="{88B81D68-412D-4992-B74B-9FC54D611F39}"/>
    <cellStyle name="60% - アクセント 6 4" xfId="19" xr:uid="{03299510-A16D-4A7E-A42D-2786A2F08371}"/>
    <cellStyle name="Background" xfId="531" xr:uid="{33AFD47F-0006-4212-A810-0FDD41E90B28}"/>
    <cellStyle name="Calc Currency (0)" xfId="532" xr:uid="{A7CB85D8-F2DE-4DE6-96C7-396FECD45F66}"/>
    <cellStyle name="Calc Currency (0) 2" xfId="533" xr:uid="{02D65423-D369-4761-86E1-C39A4E48B39F}"/>
    <cellStyle name="Calc Currency (2)" xfId="534" xr:uid="{67DD7313-84A7-42A7-958F-35CD4818D01B}"/>
    <cellStyle name="Calc Percent (0)" xfId="535" xr:uid="{4EC0037E-311D-4854-8A96-AF7D1B02CA60}"/>
    <cellStyle name="Calc Percent (1)" xfId="536" xr:uid="{73B661B9-3B82-4516-9114-E345DE162D47}"/>
    <cellStyle name="Calc Percent (2)" xfId="537" xr:uid="{105F7460-4912-4107-AF9A-1D7067CFDE51}"/>
    <cellStyle name="Calc Units (0)" xfId="538" xr:uid="{D8BD0608-39D1-4EA3-A1CE-BA8D80E5113E}"/>
    <cellStyle name="Calc Units (1)" xfId="539" xr:uid="{B427F228-4DDD-446F-BCFF-567B767175C7}"/>
    <cellStyle name="Calc Units (2)" xfId="540" xr:uid="{F840B7CB-ACC1-4060-9EB2-F2FBF60F165D}"/>
    <cellStyle name="Comma [0]_#6 Temps &amp; Contractors" xfId="541" xr:uid="{E8F6CB4E-7197-4AFD-B865-57428B606A4E}"/>
    <cellStyle name="Comma [00]" xfId="542" xr:uid="{C602EA8C-0852-4F70-8957-215AF117D4A4}"/>
    <cellStyle name="Comma_#6 Temps &amp; Contractors" xfId="543" xr:uid="{4F1735C0-19F6-4D26-B542-B5803FF652B4}"/>
    <cellStyle name="Currency [0]_#6 Temps &amp; Contractors" xfId="544" xr:uid="{69B65C99-D2C5-4BAE-B912-CD3FB65CCF7A}"/>
    <cellStyle name="Currency [00]" xfId="545" xr:uid="{98091DCC-68F6-4571-B94B-89ACD3758D66}"/>
    <cellStyle name="Currency_#6 Temps &amp; Contractors" xfId="546" xr:uid="{C76AC981-8E09-4949-A3F3-B19BC779CDF7}"/>
    <cellStyle name="Date Short" xfId="547" xr:uid="{A9676BBB-F061-4E8D-B7A0-401D40CED4C2}"/>
    <cellStyle name="Enter Currency (0)" xfId="548" xr:uid="{3C57366B-33AC-4FE7-A78A-87234D9870BD}"/>
    <cellStyle name="Enter Currency (2)" xfId="549" xr:uid="{41B1E1A1-4BFD-4D92-867D-B203E3E16768}"/>
    <cellStyle name="Enter Units (0)" xfId="550" xr:uid="{3A7EAAA9-EB0B-4ADC-A2C4-6539FF407C89}"/>
    <cellStyle name="Enter Units (1)" xfId="551" xr:uid="{1A9D85B3-D23C-456F-AD9B-922B8805FFAB}"/>
    <cellStyle name="Enter Units (2)" xfId="552" xr:uid="{7CF4C887-9B7F-4C99-8DEC-1657DC103FE1}"/>
    <cellStyle name="entry" xfId="553" xr:uid="{DCB22126-774E-4C6B-9EF1-99322BEF1019}"/>
    <cellStyle name="Grey" xfId="554" xr:uid="{B61B662D-D6AF-472F-BD71-2C7DCBA231B9}"/>
    <cellStyle name="Header1" xfId="555" xr:uid="{30988A68-C0C3-4169-980F-A09F873A66FE}"/>
    <cellStyle name="Header1 2" xfId="556" xr:uid="{225DDCC6-7DCD-4E5A-9808-018B6091EE2A}"/>
    <cellStyle name="Header1 2 2" xfId="557" xr:uid="{C5A4FCAB-1F81-4BE4-802F-D94C39C16F32}"/>
    <cellStyle name="Header1 3" xfId="558" xr:uid="{A8E482C0-0DA2-40BE-8809-449A15538A57}"/>
    <cellStyle name="Header2" xfId="559" xr:uid="{CDDC1747-F8EE-4F70-9028-1E844215266A}"/>
    <cellStyle name="Header2 10" xfId="560" xr:uid="{16F19E0F-1B8E-4F88-9E09-95237138CF21}"/>
    <cellStyle name="Header2 10 2" xfId="561" xr:uid="{D0C7DE8E-C9D4-414C-AB2C-93F5E9766766}"/>
    <cellStyle name="Header2 10 2 2" xfId="1338" xr:uid="{8B4039A9-D117-47E8-A721-F4F07D1A2E1C}"/>
    <cellStyle name="Header2 10 2 3" xfId="1525" xr:uid="{01C91ED3-0251-44D9-BBA7-2A614D02B968}"/>
    <cellStyle name="Header2 10 3" xfId="562" xr:uid="{38E94FAF-090E-4455-B212-4E1A7EDEFED9}"/>
    <cellStyle name="Header2 10 3 2" xfId="1339" xr:uid="{E9221518-858D-497A-ACD9-8B4199740ADF}"/>
    <cellStyle name="Header2 10 3 3" xfId="1524" xr:uid="{70B8F082-71D5-4751-9248-D911B3437C5C}"/>
    <cellStyle name="Header2 10 4" xfId="563" xr:uid="{05787A5C-720B-4C6F-AF1B-915131D3ED99}"/>
    <cellStyle name="Header2 10 4 2" xfId="1340" xr:uid="{F14655BF-D4D3-4835-A493-06596B659BF6}"/>
    <cellStyle name="Header2 10 4 3" xfId="1523" xr:uid="{A1593FA0-073F-4CF6-9E9F-93335C6F4900}"/>
    <cellStyle name="Header2 10 5" xfId="1337" xr:uid="{5AD07167-0DC5-42CF-85A7-FB0D4A773FA4}"/>
    <cellStyle name="Header2 10 6" xfId="1569" xr:uid="{E03A8795-9855-4028-9578-B8CCCE6F3644}"/>
    <cellStyle name="Header2 11" xfId="564" xr:uid="{62A02BE7-6AEB-4896-9DC8-99CBA7754FCA}"/>
    <cellStyle name="Header2 11 2" xfId="565" xr:uid="{A0D882FE-D256-48C3-89AD-6654B34B4B2D}"/>
    <cellStyle name="Header2 11 2 2" xfId="1342" xr:uid="{4A0AEFE3-F884-42EE-A83D-739CAB992AAD}"/>
    <cellStyle name="Header2 11 2 3" xfId="1522" xr:uid="{44D28EA1-E891-4604-B632-9E82FFFA929A}"/>
    <cellStyle name="Header2 11 3" xfId="566" xr:uid="{307603A6-6918-4011-A64F-DE33C12A7D90}"/>
    <cellStyle name="Header2 11 3 2" xfId="1343" xr:uid="{5E4388C6-F0BB-4F21-AE45-CCD8A9C00574}"/>
    <cellStyle name="Header2 11 3 3" xfId="1521" xr:uid="{36480452-FAB4-48DF-8CDC-22701D52EFD5}"/>
    <cellStyle name="Header2 11 4" xfId="567" xr:uid="{29563931-4486-4E9C-B07E-D3D729837D5D}"/>
    <cellStyle name="Header2 11 4 2" xfId="1344" xr:uid="{CBA9A8E9-71CF-4182-BF33-B5F214E1882B}"/>
    <cellStyle name="Header2 11 4 3" xfId="1154" xr:uid="{3956A70E-6C35-4857-BAA6-3ADF8AA0E8B8}"/>
    <cellStyle name="Header2 11 5" xfId="1341" xr:uid="{7EEDAE70-C885-444A-B3AA-3ECADC7FAB2D}"/>
    <cellStyle name="Header2 11 6" xfId="1578" xr:uid="{FC692A62-F383-4A55-A283-7D03481902DC}"/>
    <cellStyle name="Header2 12" xfId="568" xr:uid="{DEC65B39-4D8C-47FE-B118-E0B1E4C13643}"/>
    <cellStyle name="Header2 12 2" xfId="569" xr:uid="{C9D8BB4F-BB02-461F-ABC6-0B73A7246D85}"/>
    <cellStyle name="Header2 12 2 2" xfId="1346" xr:uid="{D6EAD6A0-6FA9-4AD8-99F0-53C0DD75BB33}"/>
    <cellStyle name="Header2 12 2 3" xfId="1156" xr:uid="{46B8A0E6-7F8F-4526-8A02-B9DD5BBC28B1}"/>
    <cellStyle name="Header2 12 3" xfId="570" xr:uid="{41924C3D-EFD2-47CC-92AF-D56891AD3AC7}"/>
    <cellStyle name="Header2 12 3 2" xfId="1347" xr:uid="{88D45A5F-CDE5-43A4-952C-C22718671CD9}"/>
    <cellStyle name="Header2 12 3 3" xfId="1612" xr:uid="{F5D689D5-5482-4001-88FD-01D1187D804B}"/>
    <cellStyle name="Header2 12 4" xfId="571" xr:uid="{8BF5C36C-CD3B-458B-BF99-5FB1047F35B1}"/>
    <cellStyle name="Header2 12 4 2" xfId="1348" xr:uid="{366C8CD2-BB46-4CD7-A724-6A2D5831559D}"/>
    <cellStyle name="Header2 12 4 3" xfId="1589" xr:uid="{C94227D0-0FE2-43E9-8967-C168CF48B951}"/>
    <cellStyle name="Header2 12 5" xfId="1345" xr:uid="{5856FF4D-F16D-49DC-86CE-2CB0D7121F61}"/>
    <cellStyle name="Header2 12 6" xfId="1520" xr:uid="{97EB0C10-7B87-4217-805F-0AF858AF406A}"/>
    <cellStyle name="Header2 13" xfId="572" xr:uid="{94782FD3-719D-4B81-A094-18B5EAF0B196}"/>
    <cellStyle name="Header2 13 2" xfId="573" xr:uid="{EE3679AF-7612-4283-A6E1-A05850DC303E}"/>
    <cellStyle name="Header2 13 2 2" xfId="1350" xr:uid="{2588A473-604C-444B-B710-5B6159D15D28}"/>
    <cellStyle name="Header2 13 2 3" xfId="1519" xr:uid="{4BA0D9CB-8A41-40D1-B74F-F267957594EA}"/>
    <cellStyle name="Header2 13 3" xfId="574" xr:uid="{341ED611-1A08-4BFE-AD16-F4441FF14DF4}"/>
    <cellStyle name="Header2 13 3 2" xfId="1351" xr:uid="{E9454FD8-B4D6-4757-B7B8-07719387BF41}"/>
    <cellStyle name="Header2 13 3 3" xfId="1681" xr:uid="{060516A1-58D8-49BF-BE57-6E35AAFD9A03}"/>
    <cellStyle name="Header2 13 4" xfId="575" xr:uid="{CB612CEC-EF2B-4781-AF7F-EAFB4BFA4D57}"/>
    <cellStyle name="Header2 13 4 2" xfId="1352" xr:uid="{9E1D9D96-D564-4A8B-A8D2-C1CB288B6DC1}"/>
    <cellStyle name="Header2 13 4 3" xfId="1587" xr:uid="{F99575C5-7A52-4844-B992-D61632EF5ECC}"/>
    <cellStyle name="Header2 13 5" xfId="1349" xr:uid="{CD750CE0-757E-4E2C-857C-9329AB1FC54F}"/>
    <cellStyle name="Header2 13 6" xfId="1588" xr:uid="{B7DDF3D0-56DF-462B-AC6C-3EAE2FD81EA6}"/>
    <cellStyle name="Header2 14" xfId="576" xr:uid="{A5739D0B-E74C-486A-89B8-7B1981E376D5}"/>
    <cellStyle name="Header2 14 2" xfId="577" xr:uid="{01534D7D-361B-43AE-8890-DFB39BEC4DF3}"/>
    <cellStyle name="Header2 14 2 2" xfId="1354" xr:uid="{0DAE9C97-713A-49D8-A6F6-203A339456A2}"/>
    <cellStyle name="Header2 14 2 3" xfId="1682" xr:uid="{5A4153D1-57B1-4601-B847-088952BA3AF8}"/>
    <cellStyle name="Header2 14 3" xfId="578" xr:uid="{44002FD2-13F0-4168-B89D-39CD0578B3D9}"/>
    <cellStyle name="Header2 14 3 2" xfId="1355" xr:uid="{DCC7F7F6-6DE3-4D8A-90C7-986A38EC8D52}"/>
    <cellStyle name="Header2 14 3 3" xfId="1568" xr:uid="{8162C289-8D50-4F9E-9C40-D688BDC42186}"/>
    <cellStyle name="Header2 14 4" xfId="579" xr:uid="{094D26AF-3067-4CEC-A357-6959F8145187}"/>
    <cellStyle name="Header2 14 4 2" xfId="1356" xr:uid="{E0CF6691-2537-494F-B365-0E7F29CED147}"/>
    <cellStyle name="Header2 14 4 3" xfId="1518" xr:uid="{23509181-4970-416D-BD2A-55BE5995A405}"/>
    <cellStyle name="Header2 14 5" xfId="1353" xr:uid="{A1DE548F-06E0-4F44-A0DC-F290ADAC9697}"/>
    <cellStyle name="Header2 14 6" xfId="1586" xr:uid="{B52B1D00-CCBD-4D58-AFA5-04804A06FF49}"/>
    <cellStyle name="Header2 15" xfId="580" xr:uid="{CB1CC4B8-C2E0-4859-8119-AF4B2D70CE9B}"/>
    <cellStyle name="Header2 15 2" xfId="581" xr:uid="{7F5912F7-11F5-4AD4-9A30-17BE99D0C1C7}"/>
    <cellStyle name="Header2 15 2 2" xfId="1358" xr:uid="{9CA7D563-6DC3-4F6F-B5F2-14D49E915D94}"/>
    <cellStyle name="Header2 15 2 3" xfId="1516" xr:uid="{28B6D979-4779-49FC-97C7-D6D8C08088F3}"/>
    <cellStyle name="Header2 15 3" xfId="582" xr:uid="{63377240-2F52-464A-8B10-E81312922EC9}"/>
    <cellStyle name="Header2 15 3 2" xfId="1359" xr:uid="{61797E8D-3C5A-4455-987D-46CFA1CC7D07}"/>
    <cellStyle name="Header2 15 3 3" xfId="1719" xr:uid="{9D0D96C8-884F-4C3F-A7DF-9D6E2E405607}"/>
    <cellStyle name="Header2 15 4" xfId="583" xr:uid="{9F02CAA6-891E-4210-BD8A-762A6BDEBBC6}"/>
    <cellStyle name="Header2 15 4 2" xfId="1360" xr:uid="{4ED17B71-5BBC-4994-A2A6-0D5125183C9E}"/>
    <cellStyle name="Header2 15 4 3" xfId="1515" xr:uid="{5D9A41FB-91FC-4498-A03C-35D7BE1D94BE}"/>
    <cellStyle name="Header2 15 5" xfId="1357" xr:uid="{D10A4094-94A7-4C15-993C-C70B63B83177}"/>
    <cellStyle name="Header2 15 6" xfId="1517" xr:uid="{C66D83FC-4C80-4799-89EA-C05E98D0535E}"/>
    <cellStyle name="Header2 16" xfId="584" xr:uid="{914C1503-D690-4DCC-B80B-DBDBE45792AF}"/>
    <cellStyle name="Header2 16 2" xfId="585" xr:uid="{BC46B151-FC4E-4293-A290-FDC2F69B615E}"/>
    <cellStyle name="Header2 16 2 2" xfId="1362" xr:uid="{EFB6A18C-6D8E-43B3-BA2C-3B766955C6CB}"/>
    <cellStyle name="Header2 16 2 3" xfId="1513" xr:uid="{E74F7AFC-1C47-4DDD-814E-79E2AD9ABF97}"/>
    <cellStyle name="Header2 16 3" xfId="586" xr:uid="{FA734ADA-5E27-4FA3-83CA-C5CDC73D326C}"/>
    <cellStyle name="Header2 16 3 2" xfId="1363" xr:uid="{37847922-C7D1-447A-B422-F7BAE4114D4B}"/>
    <cellStyle name="Header2 16 3 3" xfId="1512" xr:uid="{B57D4D1C-02C2-4414-99F4-E6CC52AF2A71}"/>
    <cellStyle name="Header2 16 4" xfId="587" xr:uid="{99E504E7-5E76-4F4B-A3E6-9968C6256F4A}"/>
    <cellStyle name="Header2 16 4 2" xfId="1364" xr:uid="{464CCCA0-1716-4F41-8843-3B4A4D915F06}"/>
    <cellStyle name="Header2 16 4 3" xfId="1511" xr:uid="{A7F96F2A-93A2-4FBA-9265-9D91287F3A14}"/>
    <cellStyle name="Header2 16 5" xfId="1361" xr:uid="{CDAD9621-F11E-464C-8FF5-BB4594013BD4}"/>
    <cellStyle name="Header2 16 6" xfId="1514" xr:uid="{D5A91026-1A1F-44CF-BF17-CC20B0DD4C97}"/>
    <cellStyle name="Header2 17" xfId="588" xr:uid="{E9587EC2-1AFD-417B-8428-5CFC5553C39F}"/>
    <cellStyle name="Header2 17 2" xfId="589" xr:uid="{AEAE013C-E838-47F5-A1AD-4C0E947159B5}"/>
    <cellStyle name="Header2 17 2 2" xfId="1366" xr:uid="{D1ADAFA0-1F21-45BE-A381-4D11320BB2C8}"/>
    <cellStyle name="Header2 17 2 3" xfId="1509" xr:uid="{46FE7FEA-6A92-408C-B3FB-B400618E3BEF}"/>
    <cellStyle name="Header2 17 3" xfId="590" xr:uid="{75B4E1B9-C4B2-41E5-992F-F9128B15E84F}"/>
    <cellStyle name="Header2 17 3 2" xfId="1367" xr:uid="{CA53F83D-7C46-4164-BA07-1A900178AC46}"/>
    <cellStyle name="Header2 17 3 3" xfId="1508" xr:uid="{B6BDC666-A204-42ED-845B-7F013C6D9CF3}"/>
    <cellStyle name="Header2 17 4" xfId="591" xr:uid="{CF5E1ECE-5F73-4353-854B-6CCDCE867485}"/>
    <cellStyle name="Header2 17 4 2" xfId="1368" xr:uid="{8A2580FE-91D1-44F5-A7C8-1AE9628674ED}"/>
    <cellStyle name="Header2 17 4 3" xfId="1507" xr:uid="{1AA13A3E-AC45-4851-BA8C-504A8B532F3F}"/>
    <cellStyle name="Header2 17 5" xfId="1365" xr:uid="{E106F13B-37FF-4783-AE56-668D2ADE9395}"/>
    <cellStyle name="Header2 17 6" xfId="1510" xr:uid="{4456160B-5FD6-4B29-B5F8-F4CE1247136E}"/>
    <cellStyle name="Header2 18" xfId="592" xr:uid="{51BA91AF-79ED-441A-8067-7930B0900E99}"/>
    <cellStyle name="Header2 18 2" xfId="593" xr:uid="{157FD3B4-A22C-4421-9924-22FB38B004A1}"/>
    <cellStyle name="Header2 18 2 2" xfId="1370" xr:uid="{3CE36F35-A69F-4390-BA65-307B1CA3B665}"/>
    <cellStyle name="Header2 18 2 3" xfId="1576" xr:uid="{DE452618-AA00-4A13-B27D-F63AE43BE2A8}"/>
    <cellStyle name="Header2 18 3" xfId="594" xr:uid="{1232A6F8-1753-4472-8834-224EC3EC219C}"/>
    <cellStyle name="Header2 18 3 2" xfId="1371" xr:uid="{447A0209-1AB7-4AA9-B3E3-1161F20DCA2C}"/>
    <cellStyle name="Header2 18 3 3" xfId="1505" xr:uid="{3C0A9622-0A8B-4A04-AC1F-FF970114E289}"/>
    <cellStyle name="Header2 18 4" xfId="595" xr:uid="{16EA7FDC-450B-4889-844A-E188D52956FC}"/>
    <cellStyle name="Header2 18 4 2" xfId="1372" xr:uid="{8C707CB8-5451-4D56-AEBF-0500F06A762A}"/>
    <cellStyle name="Header2 18 4 3" xfId="1504" xr:uid="{71445B05-F4B1-4156-A8E4-A52B151FAC8C}"/>
    <cellStyle name="Header2 18 5" xfId="1369" xr:uid="{2F533B2D-2E38-4552-BC26-00867F329D3C}"/>
    <cellStyle name="Header2 18 6" xfId="1506" xr:uid="{02FEDED3-D48F-40D8-85F0-90DAEC4B5AEB}"/>
    <cellStyle name="Header2 19" xfId="596" xr:uid="{E414F07C-BF75-4E24-96CF-619EB4068EBC}"/>
    <cellStyle name="Header2 19 2" xfId="597" xr:uid="{F5570713-767E-4A22-9E5A-22F6DB0154EE}"/>
    <cellStyle name="Header2 19 2 2" xfId="1374" xr:uid="{D1EFC9E1-A6DA-409E-B62A-1D104588A6A8}"/>
    <cellStyle name="Header2 19 2 3" xfId="1502" xr:uid="{BAA83D3E-55F8-49DC-A0B6-6A457FB32B5E}"/>
    <cellStyle name="Header2 19 3" xfId="598" xr:uid="{4866B3AC-89AB-4190-8D85-27F4AE2940A4}"/>
    <cellStyle name="Header2 19 3 2" xfId="1375" xr:uid="{511E59C8-5F3A-4842-9EBB-73E91B78E5FC}"/>
    <cellStyle name="Header2 19 3 3" xfId="1501" xr:uid="{4395B134-2242-4CD5-963A-F1013845E419}"/>
    <cellStyle name="Header2 19 4" xfId="599" xr:uid="{D13CE48D-AF72-4D40-BD47-DBFE6C5800C5}"/>
    <cellStyle name="Header2 19 4 2" xfId="1376" xr:uid="{70F7BCD8-E04F-4127-B47C-27775D5743BB}"/>
    <cellStyle name="Header2 19 4 3" xfId="1500" xr:uid="{149F4BE3-8E46-4D1A-A1A7-5DE0AE04B7E8}"/>
    <cellStyle name="Header2 19 5" xfId="1373" xr:uid="{F431C0EF-EE8E-4D0F-B9DF-3FF561723AE9}"/>
    <cellStyle name="Header2 19 6" xfId="1503" xr:uid="{D9F99EC6-6DBD-48B4-B820-2304EFAE1E73}"/>
    <cellStyle name="Header2 2" xfId="600" xr:uid="{792774DF-44AB-4A30-A717-89F231A3F8B5}"/>
    <cellStyle name="Header2 2 2" xfId="601" xr:uid="{2A3007FE-42C5-4146-B1DF-68E14679A086}"/>
    <cellStyle name="Header2 2 2 2" xfId="602" xr:uid="{42C572B7-1A47-494D-8D2C-88806BC8BE1C}"/>
    <cellStyle name="Header2 2 2 2 2" xfId="603" xr:uid="{D4FD0EF3-753A-4780-9280-CC987488D615}"/>
    <cellStyle name="Header2 2 2 2 2 2" xfId="1380" xr:uid="{66A102C2-823A-4CF3-8926-87CE7718A361}"/>
    <cellStyle name="Header2 2 2 2 2 3" xfId="1496" xr:uid="{23A85553-EC26-4377-A09C-7279B3971C21}"/>
    <cellStyle name="Header2 2 2 2 3" xfId="604" xr:uid="{131339D7-B1FE-4E8B-8538-FADEC2834EEF}"/>
    <cellStyle name="Header2 2 2 2 3 2" xfId="1381" xr:uid="{26057CBF-BD7A-4E53-998C-16093D573AB9}"/>
    <cellStyle name="Header2 2 2 2 3 3" xfId="1224" xr:uid="{ED6FA97F-68CE-450D-BE42-A0388BCC32E7}"/>
    <cellStyle name="Header2 2 2 2 4" xfId="605" xr:uid="{A9DE6785-5E6D-4F16-9B35-213BDEBFEFFF}"/>
    <cellStyle name="Header2 2 2 2 4 2" xfId="1382" xr:uid="{9C6A5EC9-DB12-43DA-9D7F-B20714C81561}"/>
    <cellStyle name="Header2 2 2 2 4 3" xfId="1727" xr:uid="{AAC199B8-4DAE-4AF5-B4E7-EE24316FDF14}"/>
    <cellStyle name="Header2 2 2 2 5" xfId="1379" xr:uid="{5AD9874C-347A-40F2-B020-3EB3458EDB7B}"/>
    <cellStyle name="Header2 2 2 2 6" xfId="1497" xr:uid="{D1FF1A33-997D-48D5-88A3-D44C174BF6A0}"/>
    <cellStyle name="Header2 2 2 3" xfId="606" xr:uid="{67DFF1CE-76E2-4D7E-A53A-246AE8228F61}"/>
    <cellStyle name="Header2 2 2 3 2" xfId="1383" xr:uid="{7897FB1D-44B3-47EC-959B-47858FD71C74}"/>
    <cellStyle name="Header2 2 2 3 3" xfId="1577" xr:uid="{C7D1D59C-92C9-4528-A53A-29D230622A3F}"/>
    <cellStyle name="Header2 2 2 4" xfId="607" xr:uid="{B3E3DB45-7D6E-4E6F-9BAB-30CB07274889}"/>
    <cellStyle name="Header2 2 2 4 2" xfId="1384" xr:uid="{4B643C54-C488-47DF-9C08-3802A9D9347C}"/>
    <cellStyle name="Header2 2 2 4 3" xfId="1495" xr:uid="{0DC11024-8460-4C9B-91B7-AA936D2408AB}"/>
    <cellStyle name="Header2 2 2 5" xfId="608" xr:uid="{6538C539-FA1F-43E0-96B2-03C5107AC1C4}"/>
    <cellStyle name="Header2 2 2 5 2" xfId="1385" xr:uid="{54400CBA-3248-434A-B465-F4EDD357FA0B}"/>
    <cellStyle name="Header2 2 2 5 3" xfId="1266" xr:uid="{A95BF3FE-2A6C-4EC0-BA23-CE9569DB7EE4}"/>
    <cellStyle name="Header2 2 2 6" xfId="1378" xr:uid="{76AC19D4-8F63-4E17-9E10-5ECE16B864DD}"/>
    <cellStyle name="Header2 2 2 7" xfId="1498" xr:uid="{1D5B749E-E6AD-460D-92C3-836C2290F3F0}"/>
    <cellStyle name="Header2 2 3" xfId="609" xr:uid="{14887BDF-8099-43B5-9DE5-43CD3C25B4BC}"/>
    <cellStyle name="Header2 2 3 2" xfId="610" xr:uid="{9693EBED-04FB-4E7C-86D3-B03B79FFE1E6}"/>
    <cellStyle name="Header2 2 3 2 2" xfId="611" xr:uid="{BA390D87-CBED-4077-9290-C74714DEB17F}"/>
    <cellStyle name="Header2 2 3 2 2 2" xfId="1388" xr:uid="{8CCC5A17-77DA-425C-B0C5-A5099DA465B8}"/>
    <cellStyle name="Header2 2 3 2 2 3" xfId="1567" xr:uid="{EC91878C-CC19-498E-BC2F-B5CAB81A6FAE}"/>
    <cellStyle name="Header2 2 3 2 3" xfId="612" xr:uid="{A0A24A71-FC73-40A9-ADB4-4F689BD6CE66}"/>
    <cellStyle name="Header2 2 3 2 3 2" xfId="1389" xr:uid="{16D5E5B0-D1B9-429A-91D7-E5A61EC2D529}"/>
    <cellStyle name="Header2 2 3 2 3 3" xfId="1579" xr:uid="{209F75E1-0869-46F4-8C20-A43F534CC769}"/>
    <cellStyle name="Header2 2 3 2 4" xfId="613" xr:uid="{344F71BE-164E-4577-90C0-EA6F6615C2F1}"/>
    <cellStyle name="Header2 2 3 2 4 2" xfId="1390" xr:uid="{800E1E57-91E9-4116-85D9-BA6B4093E737}"/>
    <cellStyle name="Header2 2 3 2 4 3" xfId="1651" xr:uid="{3E941F70-CF92-4EEB-987F-2754D9217419}"/>
    <cellStyle name="Header2 2 3 2 5" xfId="1387" xr:uid="{8DA7B894-4EF7-41D2-A2AA-2EE3A68E3370}"/>
    <cellStyle name="Header2 2 3 2 6" xfId="1584" xr:uid="{234EFCB4-7047-4A8F-90DD-6E3D47BE26EF}"/>
    <cellStyle name="Header2 2 3 3" xfId="614" xr:uid="{14ECA592-6304-42A0-A697-4CAD92EA1E20}"/>
    <cellStyle name="Header2 2 3 3 2" xfId="1391" xr:uid="{58D076DE-0271-476D-8E31-B8957FE0C3DC}"/>
    <cellStyle name="Header2 2 3 3 3" xfId="1683" xr:uid="{9A38CB3F-77A6-42E5-B2FD-A6DF4AF1D6C4}"/>
    <cellStyle name="Header2 2 3 4" xfId="615" xr:uid="{B65465C7-E74D-45D3-BB5D-A7BF08EABD20}"/>
    <cellStyle name="Header2 2 3 4 2" xfId="1392" xr:uid="{C1963FA1-395D-4194-8A47-7A86DC30E6FA}"/>
    <cellStyle name="Header2 2 3 4 3" xfId="1290" xr:uid="{5118AFF8-7603-4C4E-9E3F-F1665B11ABD3}"/>
    <cellStyle name="Header2 2 3 5" xfId="616" xr:uid="{1CA05D10-7541-4E88-A167-401C62508711}"/>
    <cellStyle name="Header2 2 3 5 2" xfId="1393" xr:uid="{011C8CF5-614A-460B-93D3-56EF788B335F}"/>
    <cellStyle name="Header2 2 3 5 3" xfId="1652" xr:uid="{62418783-18A2-4855-B74A-197774210723}"/>
    <cellStyle name="Header2 2 3 6" xfId="1386" xr:uid="{0B2303D5-7D1F-4F57-806E-A957A32DF17C}"/>
    <cellStyle name="Header2 2 3 7" xfId="1585" xr:uid="{0BB04B5E-9185-4102-86B8-D4B2A7C4ED16}"/>
    <cellStyle name="Header2 2 4" xfId="617" xr:uid="{A255D1B0-CF9B-41A4-BABA-65F86ADBD6B0}"/>
    <cellStyle name="Header2 2 4 2" xfId="618" xr:uid="{409596B4-C796-4A98-810E-11E340DA12AD}"/>
    <cellStyle name="Header2 2 4 2 2" xfId="1395" xr:uid="{BC39A1E5-316C-4FDA-BEE4-587CCBCF0334}"/>
    <cellStyle name="Header2 2 4 2 3" xfId="1653" xr:uid="{2E006859-49E4-4A55-9151-6B436153F4BF}"/>
    <cellStyle name="Header2 2 4 3" xfId="619" xr:uid="{C0B1000F-3BDF-4BA1-AAC3-58B5980ECA11}"/>
    <cellStyle name="Header2 2 4 3 2" xfId="1396" xr:uid="{F7BEAFAA-CE9B-48EB-867F-DF7EEE02BC15}"/>
    <cellStyle name="Header2 2 4 3 3" xfId="1291" xr:uid="{B19A1464-A5B3-4BA2-8FDA-20017809A62A}"/>
    <cellStyle name="Header2 2 4 4" xfId="620" xr:uid="{29F0EB23-4619-43AD-BEC1-FEF4BFF95C73}"/>
    <cellStyle name="Header2 2 4 4 2" xfId="1397" xr:uid="{B228ED0A-2547-49CE-B0CB-1D5208155115}"/>
    <cellStyle name="Header2 2 4 4 3" xfId="1685" xr:uid="{32D02C87-B003-4887-8B28-6F32FB392B5E}"/>
    <cellStyle name="Header2 2 4 5" xfId="1394" xr:uid="{3B96BCB3-DA2B-4B07-B2D0-FC3DAD9C0106}"/>
    <cellStyle name="Header2 2 4 6" xfId="1684" xr:uid="{E8099111-B5D4-430F-960B-D7D8B8DAE1AF}"/>
    <cellStyle name="Header2 2 5" xfId="621" xr:uid="{55DF811D-5D83-45ED-B531-20CA6E425D2C}"/>
    <cellStyle name="Header2 2 5 2" xfId="1398" xr:uid="{36616254-66BE-4803-91CD-DBC00DED6C5A}"/>
    <cellStyle name="Header2 2 5 3" xfId="1583" xr:uid="{5427AE98-730A-49C4-B4B9-AE580AADFA72}"/>
    <cellStyle name="Header2 2 6" xfId="622" xr:uid="{BE71739F-698A-4DB7-9976-C6B78E3E488C}"/>
    <cellStyle name="Header2 2 6 2" xfId="1399" xr:uid="{AA55B1A4-F90F-4EA7-9D86-4DED0A7EB281}"/>
    <cellStyle name="Header2 2 6 3" xfId="1582" xr:uid="{62A235E2-BE8A-45B0-9F51-9A37B4C88761}"/>
    <cellStyle name="Header2 2 7" xfId="623" xr:uid="{4411890D-2EB2-41B0-9EF6-E3D987C7AC64}"/>
    <cellStyle name="Header2 2 7 2" xfId="1400" xr:uid="{99A51017-39EE-4EF1-8D54-C5C2EBAC4D35}"/>
    <cellStyle name="Header2 2 7 3" xfId="1152" xr:uid="{80ABD49E-B963-4E26-B3C0-80FFC297AF9B}"/>
    <cellStyle name="Header2 2 8" xfId="1377" xr:uid="{D221C97C-F511-47C2-ADAB-7C9EB3D49773}"/>
    <cellStyle name="Header2 2 9" xfId="1499" xr:uid="{06DFCB35-CDD8-4B61-A835-187D696B5965}"/>
    <cellStyle name="Header2 20" xfId="624" xr:uid="{EDEA3FEA-4216-4F41-8056-70A16ADF0962}"/>
    <cellStyle name="Header2 20 2" xfId="625" xr:uid="{F2C8FA3D-EDB7-46B0-BB03-5836E9EB0AAE}"/>
    <cellStyle name="Header2 20 2 2" xfId="1402" xr:uid="{3E416C03-ED69-4471-8B23-07571D095872}"/>
    <cellStyle name="Header2 20 2 3" xfId="1494" xr:uid="{AA4C2928-0196-4F2C-B61E-0B4845D392A9}"/>
    <cellStyle name="Header2 20 3" xfId="626" xr:uid="{F0931BD3-B4AA-46EC-8510-A8F36273DEDD}"/>
    <cellStyle name="Header2 20 3 2" xfId="1403" xr:uid="{EB82DD07-9A45-448E-A2A5-CA8EC1CBD52F}"/>
    <cellStyle name="Header2 20 3 3" xfId="1153" xr:uid="{71895D4C-E4A6-4F37-AE73-69685B21D3EE}"/>
    <cellStyle name="Header2 20 4" xfId="627" xr:uid="{67F28194-14F9-4319-8628-0C63A5F88C8D}"/>
    <cellStyle name="Header2 20 4 2" xfId="1404" xr:uid="{CCDE2C68-E967-42FF-A252-53C70D30983E}"/>
    <cellStyle name="Header2 20 4 3" xfId="1551" xr:uid="{5201F138-069B-4ABE-AB2F-8E50F0838BFB}"/>
    <cellStyle name="Header2 20 5" xfId="1401" xr:uid="{0FB9F0BE-9236-459A-A809-6B9D43E554EA}"/>
    <cellStyle name="Header2 20 6" xfId="1722" xr:uid="{CB0E7995-1098-4F66-AE2B-7714122C055B}"/>
    <cellStyle name="Header2 21" xfId="628" xr:uid="{87593960-AE32-4666-8393-AE72B8F37849}"/>
    <cellStyle name="Header2 21 2" xfId="629" xr:uid="{96305185-EB66-49ED-AE23-71C6D007D330}"/>
    <cellStyle name="Header2 21 2 2" xfId="1406" xr:uid="{14F682FE-AC9C-444F-852F-A909943D8925}"/>
    <cellStyle name="Header2 21 2 3" xfId="1566" xr:uid="{DDAD4860-DAE7-4A1E-A537-17B1B9E651D7}"/>
    <cellStyle name="Header2 21 3" xfId="630" xr:uid="{87D9D77F-1A5F-4F69-9D93-53D37C3DCA91}"/>
    <cellStyle name="Header2 21 3 2" xfId="1407" xr:uid="{2C77A86B-826B-487D-B965-92F8C65DDD02}"/>
    <cellStyle name="Header2 21 3 3" xfId="1493" xr:uid="{D5122717-8B9D-4AEB-AD4C-2852DAA78E9F}"/>
    <cellStyle name="Header2 21 4" xfId="631" xr:uid="{3C6B7E2D-596F-4565-8FAB-4A01894863DE}"/>
    <cellStyle name="Header2 21 4 2" xfId="1408" xr:uid="{881DAC5C-5B57-41F2-BBC6-BB8ADCEB5293}"/>
    <cellStyle name="Header2 21 4 3" xfId="1492" xr:uid="{78EDCC23-EE81-4FEC-89D9-EF1B055BB422}"/>
    <cellStyle name="Header2 21 5" xfId="1405" xr:uid="{AFB5181D-0006-45A6-BC15-9CBE5FF3ECFA}"/>
    <cellStyle name="Header2 21 6" xfId="1686" xr:uid="{D7F0EB30-6673-43CD-9954-B975B72192E2}"/>
    <cellStyle name="Header2 22" xfId="632" xr:uid="{B87EEC48-5CD0-451C-B237-FABBA762D8DD}"/>
    <cellStyle name="Header2 22 2" xfId="633" xr:uid="{C06C7936-312A-4E09-8488-0FE3F1F6FCC6}"/>
    <cellStyle name="Header2 22 2 2" xfId="1410" xr:uid="{EFEDB14E-0314-4BD5-84F6-CFC832B1CBC3}"/>
    <cellStyle name="Header2 22 2 3" xfId="1259" xr:uid="{7409F2D2-CF7B-4F8F-9E22-335AA283230C}"/>
    <cellStyle name="Header2 22 3" xfId="634" xr:uid="{6F8E6B96-AF11-4363-93E6-842B54BF34E5}"/>
    <cellStyle name="Header2 22 3 2" xfId="1411" xr:uid="{CEA90626-1062-42EE-862A-B1F9C5711EE5}"/>
    <cellStyle name="Header2 22 3 3" xfId="1687" xr:uid="{94460255-6391-4B1B-B12D-73ED030B4132}"/>
    <cellStyle name="Header2 22 4" xfId="635" xr:uid="{2C2F53B3-066C-4494-84B7-E55D9823C305}"/>
    <cellStyle name="Header2 22 4 2" xfId="1412" xr:uid="{C01A84A6-34AA-42A1-A1AB-E020383A4FC0}"/>
    <cellStyle name="Header2 22 4 3" xfId="1688" xr:uid="{ACC8DA26-FC48-41F3-8E70-49FF1ACEA659}"/>
    <cellStyle name="Header2 22 5" xfId="1409" xr:uid="{468FBE64-2DD2-4032-BE28-76AC36C8E613}"/>
    <cellStyle name="Header2 22 6" xfId="1491" xr:uid="{AAD5571A-82D5-4315-8DB4-B295158FD3EE}"/>
    <cellStyle name="Header2 23" xfId="636" xr:uid="{5A9BBF26-5C79-49EA-BA27-31966584FF47}"/>
    <cellStyle name="Header2 23 2" xfId="637" xr:uid="{B4A14CE0-08F4-4D96-8DC1-41B3846955DE}"/>
    <cellStyle name="Header2 23 2 2" xfId="1414" xr:uid="{E1882C83-A339-467E-BE05-56248C9AFD0C}"/>
    <cellStyle name="Header2 23 2 3" xfId="1490" xr:uid="{7E6256D3-52F1-4DD7-BCA4-889E115FF7C4}"/>
    <cellStyle name="Header2 23 3" xfId="638" xr:uid="{D3DB49F3-9A2C-4C7B-8C2F-605F397F72AD}"/>
    <cellStyle name="Header2 23 3 2" xfId="1415" xr:uid="{318F70C1-3A33-482B-9141-C5D270097E6F}"/>
    <cellStyle name="Header2 23 3 3" xfId="1689" xr:uid="{BE220B06-70C9-49C3-99F9-A202451429D9}"/>
    <cellStyle name="Header2 23 4" xfId="639" xr:uid="{8A1096C9-ED82-42F7-A2DF-BA00B7C80ADD}"/>
    <cellStyle name="Header2 23 4 2" xfId="1416" xr:uid="{A92895F5-94D3-4455-B2AB-47DFCD49D6A0}"/>
    <cellStyle name="Header2 23 4 3" xfId="1690" xr:uid="{879ED88C-C865-4563-8C6E-38A1B2D2905C}"/>
    <cellStyle name="Header2 23 5" xfId="1413" xr:uid="{EFE21698-AE8F-4637-9467-1F3E97B981E9}"/>
    <cellStyle name="Header2 23 6" xfId="1565" xr:uid="{4BCF9FD7-1826-4757-86E5-FA80E8981357}"/>
    <cellStyle name="Header2 24" xfId="640" xr:uid="{3E340020-1121-409B-B16C-2772B51DD3C4}"/>
    <cellStyle name="Header2 24 2" xfId="641" xr:uid="{B8A16FC9-5AD1-428C-A91C-8658434ABAA6}"/>
    <cellStyle name="Header2 24 2 2" xfId="1418" xr:uid="{C102B33E-56CD-45BD-8291-1292AAC17165}"/>
    <cellStyle name="Header2 24 2 3" xfId="1564" xr:uid="{EDF9E79B-50AC-4CE1-8D26-A3BF946F91A1}"/>
    <cellStyle name="Header2 24 3" xfId="642" xr:uid="{E32ADC4E-8AC0-452B-958F-E15109E15B12}"/>
    <cellStyle name="Header2 24 3 2" xfId="1419" xr:uid="{642E1477-25CB-4BE3-8930-31C729BD2C7D}"/>
    <cellStyle name="Header2 24 3 3" xfId="1489" xr:uid="{9ED7677E-0D17-45DB-A960-98840732B486}"/>
    <cellStyle name="Header2 24 4" xfId="643" xr:uid="{6BA0FAE1-8710-4D13-8C2C-32898FE9FB51}"/>
    <cellStyle name="Header2 24 4 2" xfId="1420" xr:uid="{C726C82E-C151-441D-AD4A-B340FDB9B527}"/>
    <cellStyle name="Header2 24 4 3" xfId="1692" xr:uid="{046EDBDE-80EC-40F3-985E-010AABECF1F5}"/>
    <cellStyle name="Header2 24 5" xfId="1417" xr:uid="{7992F1D2-DF40-4481-983F-7FED87B6C04F}"/>
    <cellStyle name="Header2 24 6" xfId="1691" xr:uid="{EFEE9089-AFEF-4FD3-9487-B6C844F41432}"/>
    <cellStyle name="Header2 25" xfId="644" xr:uid="{55F34892-2695-41BC-9494-0C12EA54F871}"/>
    <cellStyle name="Header2 25 2" xfId="645" xr:uid="{4A77CECB-97C6-463F-8FE6-82574B676859}"/>
    <cellStyle name="Header2 25 2 2" xfId="1422" xr:uid="{C399FE54-AC20-4E6F-82B2-ACEB023C0AFD}"/>
    <cellStyle name="Header2 25 2 3" xfId="1694" xr:uid="{2A018CAE-7F3D-4021-BCA4-51BA1266DFE3}"/>
    <cellStyle name="Header2 25 3" xfId="646" xr:uid="{CD6E3F3C-5D55-4FA6-A038-EB58D7134C3A}"/>
    <cellStyle name="Header2 25 3 2" xfId="1423" xr:uid="{7A73583E-3A52-4436-9419-FDEB6F58CC46}"/>
    <cellStyle name="Header2 25 3 3" xfId="1563" xr:uid="{313F7D25-6591-4411-9EED-7239D2808B6B}"/>
    <cellStyle name="Header2 25 4" xfId="647" xr:uid="{BB65FCBB-D971-4EC1-85DC-AF146163671B}"/>
    <cellStyle name="Header2 25 4 2" xfId="1424" xr:uid="{8AA494B2-8B23-48BD-89EB-6DC6D270BD5D}"/>
    <cellStyle name="Header2 25 4 3" xfId="1488" xr:uid="{F0AD27A9-52E6-41CF-AA51-D8130E318263}"/>
    <cellStyle name="Header2 25 5" xfId="1421" xr:uid="{E107DE12-F4F3-4BDA-830A-B42ADBEFEDDB}"/>
    <cellStyle name="Header2 25 6" xfId="1693" xr:uid="{DC85E42C-6254-467C-91B5-61A7FCD35B60}"/>
    <cellStyle name="Header2 26" xfId="648" xr:uid="{93856F9D-BF8C-46B0-8250-A6A8628CD869}"/>
    <cellStyle name="Header2 26 2" xfId="649" xr:uid="{1BA44A0C-7D66-41F0-BAC1-EEC85F6F71F7}"/>
    <cellStyle name="Header2 26 2 2" xfId="1426" xr:uid="{94D541B2-7698-42DB-992C-C4E6DCB71461}"/>
    <cellStyle name="Header2 26 2 3" xfId="1581" xr:uid="{5C320E7B-10FB-4C9C-AA3E-F4D1DF03AC2B}"/>
    <cellStyle name="Header2 26 3" xfId="650" xr:uid="{EB172A08-39D8-4557-8799-D89EFC73A98B}"/>
    <cellStyle name="Header2 26 3 2" xfId="1427" xr:uid="{C2BBC0FC-246F-40CA-B845-89C84D46EDCE}"/>
    <cellStyle name="Header2 26 3 3" xfId="1695" xr:uid="{0B36A1D8-2895-417C-8CFD-E619DCAE68B1}"/>
    <cellStyle name="Header2 26 4" xfId="651" xr:uid="{47063CBA-A667-4B00-B2A7-9F8DF78826EE}"/>
    <cellStyle name="Header2 26 4 2" xfId="1428" xr:uid="{6B4AF2DE-96A1-42CA-B990-516118E88DF9}"/>
    <cellStyle name="Header2 26 4 3" xfId="1562" xr:uid="{1789616B-C1EC-462E-B7D9-EDF54BB42DDF}"/>
    <cellStyle name="Header2 26 5" xfId="1425" xr:uid="{A655F987-1743-4C69-904E-0C07190BE20A}"/>
    <cellStyle name="Header2 26 6" xfId="1646" xr:uid="{ED4EE050-9221-4B84-AB54-AB024B26D380}"/>
    <cellStyle name="Header2 27" xfId="652" xr:uid="{489DCEBB-E51E-4F19-86EC-A10C000313DA}"/>
    <cellStyle name="Header2 27 2" xfId="653" xr:uid="{C0A587B9-DF17-48FB-B473-BD68FF25252D}"/>
    <cellStyle name="Header2 27 2 2" xfId="1430" xr:uid="{ABE3C45A-47C6-4283-B29D-2B0F451C26DA}"/>
    <cellStyle name="Header2 27 2 3" xfId="1696" xr:uid="{EE52D025-55A6-47B9-BC8C-11E3CA0F608D}"/>
    <cellStyle name="Header2 27 3" xfId="654" xr:uid="{CF3E5C83-8D40-4240-A3AF-F553446B5D6D}"/>
    <cellStyle name="Header2 27 3 2" xfId="1431" xr:uid="{A39BBF2D-320D-4D85-AD02-AC67969D6F2B}"/>
    <cellStyle name="Header2 27 3 3" xfId="1580" xr:uid="{32035264-C1C9-433D-B411-DA5D5950AFFF}"/>
    <cellStyle name="Header2 27 4" xfId="655" xr:uid="{6FC4B848-5B0B-427A-ADB6-A7D52E0B4818}"/>
    <cellStyle name="Header2 27 4 2" xfId="1432" xr:uid="{39F8C0FB-14AF-48A8-8999-DCB1CCC0EE1C}"/>
    <cellStyle name="Header2 27 4 3" xfId="1697" xr:uid="{B06E33A3-6995-4908-AF8F-882A3E986F79}"/>
    <cellStyle name="Header2 27 5" xfId="1429" xr:uid="{1A1BF2CF-0B98-44E6-9CD8-44F6C8F43224}"/>
    <cellStyle name="Header2 27 6" xfId="1487" xr:uid="{E19E36FB-2B6F-4B04-ACEC-68484C1818D5}"/>
    <cellStyle name="Header2 28" xfId="656" xr:uid="{10DE3320-83AE-4E35-9A5F-1CCF8ED6DD2B}"/>
    <cellStyle name="Header2 28 2" xfId="657" xr:uid="{5390CC90-2CBD-4DFA-813A-8427290DE369}"/>
    <cellStyle name="Header2 28 2 2" xfId="1434" xr:uid="{DE224F57-1BA4-4AE9-A0B4-535499BAF968}"/>
    <cellStyle name="Header2 28 2 3" xfId="1335" xr:uid="{53D020F5-A0AC-43BA-85BA-6788DBA9CB51}"/>
    <cellStyle name="Header2 28 3" xfId="658" xr:uid="{F5FA24B7-3B8D-46E3-B4DE-30F167241F7C}"/>
    <cellStyle name="Header2 28 3 2" xfId="1435" xr:uid="{AD0066E3-08E3-49EC-BA62-D1A5ED353637}"/>
    <cellStyle name="Header2 28 3 3" xfId="1698" xr:uid="{BC492146-AAF8-43C8-915E-E94B54504CE2}"/>
    <cellStyle name="Header2 28 4" xfId="1433" xr:uid="{5D736290-5473-4DA8-9FC5-4066B9AB473B}"/>
    <cellStyle name="Header2 28 5" xfId="1223" xr:uid="{9E59AC05-1466-4245-A0EF-54742E4E7769}"/>
    <cellStyle name="Header2 29" xfId="659" xr:uid="{CAF8D194-FA64-4163-BF3F-BA659E22632A}"/>
    <cellStyle name="Header2 29 2" xfId="1436" xr:uid="{35A47265-7E61-46D2-BFE2-668CEB947E03}"/>
    <cellStyle name="Header2 29 3" xfId="1699" xr:uid="{1750DFBB-50D3-4F72-8BF7-DEC91B4DC570}"/>
    <cellStyle name="Header2 3" xfId="660" xr:uid="{63211B62-2044-4C54-85F3-E3092445E478}"/>
    <cellStyle name="Header2 3 2" xfId="661" xr:uid="{BCC9A5BD-6ED3-439F-B33D-91E11F9373AD}"/>
    <cellStyle name="Header2 3 2 2" xfId="662" xr:uid="{61156877-3843-4A5E-B014-08816CEE7CC8}"/>
    <cellStyle name="Header2 3 2 2 2" xfId="663" xr:uid="{AC73E0E9-507F-4EEB-8D90-2B261BFD89E9}"/>
    <cellStyle name="Header2 3 2 2 2 2" xfId="1440" xr:uid="{EDB46D50-6F6C-4B68-B61D-434287AFAB64}"/>
    <cellStyle name="Header2 3 2 2 2 3" xfId="1333" xr:uid="{A2B55338-4BCE-4AA8-8612-D7C9EBCEC311}"/>
    <cellStyle name="Header2 3 2 2 3" xfId="664" xr:uid="{175E0D81-9657-458B-8E49-3C3C9A0901E4}"/>
    <cellStyle name="Header2 3 2 2 3 2" xfId="1441" xr:uid="{241F87BD-A25C-405C-9C65-07240D75323F}"/>
    <cellStyle name="Header2 3 2 2 3 3" xfId="1332" xr:uid="{013AB710-0001-4548-AB28-0EBDC1FDEE77}"/>
    <cellStyle name="Header2 3 2 2 4" xfId="665" xr:uid="{4C765DDF-953C-4A21-9C2F-963FF7EB7DD7}"/>
    <cellStyle name="Header2 3 2 2 4 2" xfId="1442" xr:uid="{821C1A9B-9F71-4569-B7B4-04D5C789016A}"/>
    <cellStyle name="Header2 3 2 2 4 3" xfId="1331" xr:uid="{3DEEFC2E-09D0-4AE7-84CE-B8C5494F8B96}"/>
    <cellStyle name="Header2 3 2 2 5" xfId="1439" xr:uid="{D94BBB0A-B767-4BA0-ADEE-D0278956C263}"/>
    <cellStyle name="Header2 3 2 2 6" xfId="1334" xr:uid="{052C4801-1C39-4188-A92B-C3891D34499C}"/>
    <cellStyle name="Header2 3 2 3" xfId="666" xr:uid="{3B89EA8F-793E-46CA-AE86-B21D5B57DC86}"/>
    <cellStyle name="Header2 3 2 3 2" xfId="1443" xr:uid="{4A6DD8E8-A298-4411-B7BB-24EAE69602A1}"/>
    <cellStyle name="Header2 3 2 3 3" xfId="1330" xr:uid="{A5BC7CAF-23CB-40EE-A573-FE70C29BD68C}"/>
    <cellStyle name="Header2 3 2 4" xfId="667" xr:uid="{1E923D07-D153-4731-905A-ACF2479E18A3}"/>
    <cellStyle name="Header2 3 2 4 2" xfId="1444" xr:uid="{37F91D40-3377-4E1F-AC82-0D247907AD9D}"/>
    <cellStyle name="Header2 3 2 4 3" xfId="1329" xr:uid="{C648401B-2D15-497A-994D-AFCA81393551}"/>
    <cellStyle name="Header2 3 2 5" xfId="668" xr:uid="{69800A00-0DB2-41F6-9732-1AB7ACBF24D6}"/>
    <cellStyle name="Header2 3 2 5 2" xfId="1445" xr:uid="{4578891F-0F48-468E-9C8B-7FAE1E143798}"/>
    <cellStyle name="Header2 3 2 5 3" xfId="1328" xr:uid="{13C5C584-7F86-4C8B-8EEB-30AC87A3C652}"/>
    <cellStyle name="Header2 3 2 6" xfId="1438" xr:uid="{8B738749-FB22-42A4-9EDF-B583F74E80EE}"/>
    <cellStyle name="Header2 3 2 7" xfId="1561" xr:uid="{51877819-0F21-4360-9F00-2240C2365712}"/>
    <cellStyle name="Header2 3 3" xfId="669" xr:uid="{29045525-3FB6-4855-8F29-A4F6634E618B}"/>
    <cellStyle name="Header2 3 3 2" xfId="670" xr:uid="{08018A18-0E43-4173-87A7-367E39949789}"/>
    <cellStyle name="Header2 3 3 2 2" xfId="671" xr:uid="{595C0CDF-BEBC-4109-90AC-F85896D7FF07}"/>
    <cellStyle name="Header2 3 3 2 2 2" xfId="1448" xr:uid="{247006EB-094E-4374-BA16-0DFC6A8F5F4A}"/>
    <cellStyle name="Header2 3 3 2 2 3" xfId="1325" xr:uid="{D13949DF-E1E0-466B-A9BD-03882B7882D6}"/>
    <cellStyle name="Header2 3 3 2 3" xfId="672" xr:uid="{A08EA248-C208-4F21-A836-F4DC38F1FD4B}"/>
    <cellStyle name="Header2 3 3 2 3 2" xfId="1449" xr:uid="{DBAD0036-4B2D-4707-9905-B3C223DC7976}"/>
    <cellStyle name="Header2 3 3 2 3 3" xfId="1324" xr:uid="{DA2E169C-5029-4BB9-BBFA-C62CFDB6AE49}"/>
    <cellStyle name="Header2 3 3 2 4" xfId="673" xr:uid="{8EE6225B-0912-485B-8CC6-AC045AF285FE}"/>
    <cellStyle name="Header2 3 3 2 4 2" xfId="1450" xr:uid="{27C66455-6CEF-4581-B7C7-366456CBA356}"/>
    <cellStyle name="Header2 3 3 2 4 3" xfId="1323" xr:uid="{30882899-166D-4DE4-B56E-247B028C539D}"/>
    <cellStyle name="Header2 3 3 2 5" xfId="1447" xr:uid="{ED56E861-762E-4763-B38B-67EB817DBAAB}"/>
    <cellStyle name="Header2 3 3 2 6" xfId="1326" xr:uid="{F94163F7-89B6-40A1-9EF3-0F0C5B126F2A}"/>
    <cellStyle name="Header2 3 3 3" xfId="674" xr:uid="{1AFF356D-430E-4F0E-937F-E949CFFE2B86}"/>
    <cellStyle name="Header2 3 3 3 2" xfId="1451" xr:uid="{079A7C46-5F89-42D0-B7FC-0A007B2F5096}"/>
    <cellStyle name="Header2 3 3 3 3" xfId="1322" xr:uid="{0BFD4182-0DFC-47B6-B074-8B61075419E9}"/>
    <cellStyle name="Header2 3 3 4" xfId="675" xr:uid="{1988B5AF-306F-4893-AAC8-D5AC46ED4FCE}"/>
    <cellStyle name="Header2 3 3 4 2" xfId="1452" xr:uid="{9B423D1E-788D-4F80-B84F-39AE89052840}"/>
    <cellStyle name="Header2 3 3 4 3" xfId="1321" xr:uid="{F34F4D34-D192-433A-BF7A-553822F1A02E}"/>
    <cellStyle name="Header2 3 3 5" xfId="676" xr:uid="{62B84C32-FAC7-4FDC-AD84-BFF9F17D7C4C}"/>
    <cellStyle name="Header2 3 3 5 2" xfId="1453" xr:uid="{A10406A7-2955-432B-9DA5-4966DBD390A4}"/>
    <cellStyle name="Header2 3 3 5 3" xfId="1320" xr:uid="{16D29474-2981-4791-B254-5F9F40BC19B7}"/>
    <cellStyle name="Header2 3 3 6" xfId="1446" xr:uid="{28F32605-7ECA-4246-AC2D-8600C7C02182}"/>
    <cellStyle name="Header2 3 3 7" xfId="1327" xr:uid="{3FD53E74-9796-4D06-800F-8B8F5C579A0E}"/>
    <cellStyle name="Header2 3 4" xfId="677" xr:uid="{D3F30E1E-3888-45C5-8386-14AD363320FC}"/>
    <cellStyle name="Header2 3 4 2" xfId="678" xr:uid="{AE3266E7-F3EE-47A7-AD4E-D5D33F7D9030}"/>
    <cellStyle name="Header2 3 4 2 2" xfId="1455" xr:uid="{E20F3933-7747-4006-AABD-7A9D642F0D15}"/>
    <cellStyle name="Header2 3 4 2 3" xfId="1318" xr:uid="{EF0F944E-5465-49C1-B233-E5FE8A6FDC16}"/>
    <cellStyle name="Header2 3 4 3" xfId="679" xr:uid="{590AE6FE-8BA6-454C-8216-4696CFB921A1}"/>
    <cellStyle name="Header2 3 4 3 2" xfId="1456" xr:uid="{74933A67-438E-42CA-8F93-01C45076C6B3}"/>
    <cellStyle name="Header2 3 4 3 3" xfId="1317" xr:uid="{FD5F895D-F17B-4A0A-9A76-D76ED244D46B}"/>
    <cellStyle name="Header2 3 4 4" xfId="680" xr:uid="{5924D306-C1AA-4EF8-B192-CA2050557209}"/>
    <cellStyle name="Header2 3 4 4 2" xfId="1457" xr:uid="{D0422FE5-3DBE-4761-9BDF-FCD6A36E55E5}"/>
    <cellStyle name="Header2 3 4 4 3" xfId="1316" xr:uid="{B3E77262-0808-4F2F-B807-7A7D02A7769D}"/>
    <cellStyle name="Header2 3 4 5" xfId="1454" xr:uid="{3F5DA8BD-E908-478C-8C11-B9D20C7AC43E}"/>
    <cellStyle name="Header2 3 4 6" xfId="1319" xr:uid="{1AFF7CC1-3E9A-4430-A563-4E6B052DD163}"/>
    <cellStyle name="Header2 3 5" xfId="681" xr:uid="{9AAF452E-FF26-4DBB-85C6-A8B0CDE6EF41}"/>
    <cellStyle name="Header2 3 5 2" xfId="1458" xr:uid="{F035DEC1-5861-4310-8CB4-E013E1E23773}"/>
    <cellStyle name="Header2 3 5 3" xfId="1314" xr:uid="{09AF03C9-3188-4BFD-94ED-82DBAE1DC4D2}"/>
    <cellStyle name="Header2 3 6" xfId="682" xr:uid="{D93741A0-F1F4-4AED-AEE0-0D10EFA5C948}"/>
    <cellStyle name="Header2 3 6 2" xfId="1459" xr:uid="{EDED3F69-6DE4-4B15-B573-7C76EF4BFCC0}"/>
    <cellStyle name="Header2 3 6 3" xfId="1313" xr:uid="{9C506671-F58C-48EE-BE53-70FC685417AB}"/>
    <cellStyle name="Header2 3 7" xfId="683" xr:uid="{63D18D8D-0825-4D3F-B840-6060927FC1BD}"/>
    <cellStyle name="Header2 3 7 2" xfId="1460" xr:uid="{2F6C6709-5DB3-41F8-AE99-A25900148AB6}"/>
    <cellStyle name="Header2 3 7 3" xfId="1312" xr:uid="{E3AB8090-CE33-474E-B337-743FD85B243E}"/>
    <cellStyle name="Header2 3 8" xfId="1437" xr:uid="{19F3FD28-6AE8-4486-80E0-E2B7ADF13423}"/>
    <cellStyle name="Header2 3 9" xfId="1700" xr:uid="{B57FE0E7-65B1-422C-9C47-94A75792E4DB}"/>
    <cellStyle name="Header2 30" xfId="684" xr:uid="{9220BC91-F2A7-4F51-9D3C-9D29935BE368}"/>
    <cellStyle name="Header2 30 2" xfId="1461" xr:uid="{32124A22-B67D-4946-A15E-F005E7024E0D}"/>
    <cellStyle name="Header2 30 3" xfId="1311" xr:uid="{F6B7FE27-DDBF-49FA-A2EB-B33FD9CB7B8D}"/>
    <cellStyle name="Header2 31" xfId="685" xr:uid="{B32705EB-1C61-487F-A3A2-9F07A4A67F10}"/>
    <cellStyle name="Header2 31 2" xfId="1462" xr:uid="{F5020608-CCF4-4D6D-8B85-04340A362839}"/>
    <cellStyle name="Header2 31 3" xfId="1310" xr:uid="{2D65AE1F-7C3A-4772-8CAC-3D5916981F19}"/>
    <cellStyle name="Header2 32" xfId="1336" xr:uid="{C6C86910-3503-440C-A99A-C949EB1833E1}"/>
    <cellStyle name="Header2 33" xfId="1590" xr:uid="{BF359F04-E401-478B-8086-7E4917D77FC7}"/>
    <cellStyle name="Header2 4" xfId="686" xr:uid="{6635256C-FAA5-4C51-91D0-A31B63311D03}"/>
    <cellStyle name="Header2 4 2" xfId="687" xr:uid="{306FD193-2331-46ED-BF28-AECDB3636F09}"/>
    <cellStyle name="Header2 4 2 2" xfId="1464" xr:uid="{E9E391C7-3D32-4DEC-AD89-0B1CF8080501}"/>
    <cellStyle name="Header2 4 2 3" xfId="1308" xr:uid="{3CF554B8-6138-4499-A04D-9D432EF6CAC7}"/>
    <cellStyle name="Header2 4 3" xfId="688" xr:uid="{DD763138-0FEE-49AD-8426-52D077D43DC6}"/>
    <cellStyle name="Header2 4 3 2" xfId="1465" xr:uid="{DD4D8AD4-E6A6-4B07-9B46-D4CDE884D461}"/>
    <cellStyle name="Header2 4 3 3" xfId="1307" xr:uid="{E53683CE-E7F4-4FC9-9CE7-EEC4A0A3A70A}"/>
    <cellStyle name="Header2 4 4" xfId="689" xr:uid="{B91771EC-DB39-4C8D-AB44-5E2BC1F2B392}"/>
    <cellStyle name="Header2 4 4 2" xfId="1466" xr:uid="{A0DAE60A-01B2-4FF3-9D5B-C570975755FF}"/>
    <cellStyle name="Header2 4 4 3" xfId="1204" xr:uid="{DE82418C-8F5C-459A-8DCB-062D47D4261B}"/>
    <cellStyle name="Header2 4 5" xfId="1463" xr:uid="{1AD62AA8-2D65-41E8-B89B-A3E9E1A3CC8D}"/>
    <cellStyle name="Header2 4 6" xfId="1309" xr:uid="{7CF1C085-D44C-42A7-B674-80603B14D570}"/>
    <cellStyle name="Header2 5" xfId="690" xr:uid="{EA5414D2-CE0B-4B09-8FF1-8A3047B16C09}"/>
    <cellStyle name="Header2 5 2" xfId="691" xr:uid="{5F7A95DB-E0C0-4206-B756-9437754441EA}"/>
    <cellStyle name="Header2 5 2 2" xfId="1468" xr:uid="{4760D03B-4811-4BF3-9EB3-7F49CA9D1C56}"/>
    <cellStyle name="Header2 5 2 3" xfId="1202" xr:uid="{D4E8E0E5-9649-4B31-B82C-DD3F6CAAEF89}"/>
    <cellStyle name="Header2 5 3" xfId="692" xr:uid="{B703D7FE-C9F6-4DB1-89B9-BE2CFE2FB4FC}"/>
    <cellStyle name="Header2 5 3 2" xfId="1469" xr:uid="{362C157C-1212-451D-98D5-1CEB78F26669}"/>
    <cellStyle name="Header2 5 3 3" xfId="1139" xr:uid="{258994E6-AFCB-42DB-B09D-B2471F1EB1E4}"/>
    <cellStyle name="Header2 5 4" xfId="693" xr:uid="{4F383470-AA72-4FD1-B66C-5C657A274B56}"/>
    <cellStyle name="Header2 5 4 2" xfId="1470" xr:uid="{BF33C76A-148D-47EE-89ED-C1FAECC4B156}"/>
    <cellStyle name="Header2 5 4 3" xfId="1306" xr:uid="{B44CCE6E-B88A-42A1-9F34-8262F897AAB7}"/>
    <cellStyle name="Header2 5 5" xfId="1467" xr:uid="{1494C5B2-E4FF-4F6A-BC9D-D8AEE06A20D9}"/>
    <cellStyle name="Header2 5 6" xfId="1203" xr:uid="{214842B3-120B-4197-B778-37A10FD9108A}"/>
    <cellStyle name="Header2 6" xfId="694" xr:uid="{9E65782A-7C33-4690-8D87-65BE06CDD730}"/>
    <cellStyle name="Header2 6 2" xfId="695" xr:uid="{30EBDA81-BB17-46AE-BEB7-14A3119F2862}"/>
    <cellStyle name="Header2 6 2 2" xfId="1472" xr:uid="{E7CA73E6-61F7-420F-B00A-905ED9E15ADB}"/>
    <cellStyle name="Header2 6 2 3" xfId="1200" xr:uid="{5E018611-27CF-467B-AE69-5D41E6A40C9E}"/>
    <cellStyle name="Header2 6 3" xfId="696" xr:uid="{56C4E45A-590A-48F1-82D0-1A115A507413}"/>
    <cellStyle name="Header2 6 3 2" xfId="1473" xr:uid="{E1563B95-1766-4C2B-9E62-714AE151BD53}"/>
    <cellStyle name="Header2 6 3 3" xfId="1199" xr:uid="{3B82DCD8-6AA8-45CD-93A8-A45E527EE399}"/>
    <cellStyle name="Header2 6 4" xfId="697" xr:uid="{54393D0A-A099-429A-83A0-8FE663E1CEF1}"/>
    <cellStyle name="Header2 6 4 2" xfId="1474" xr:uid="{1AB994CC-3F8E-46E9-9708-94528266D6A1}"/>
    <cellStyle name="Header2 6 4 3" xfId="1138" xr:uid="{B72FB691-BEDA-4368-8AD4-CC950CDC990A}"/>
    <cellStyle name="Header2 6 5" xfId="1471" xr:uid="{731E29E6-5B2E-431B-A60D-B68A63BFD68D}"/>
    <cellStyle name="Header2 6 6" xfId="1201" xr:uid="{6EBEAD7A-F5EC-486E-BCB2-82C8F59503D9}"/>
    <cellStyle name="Header2 7" xfId="698" xr:uid="{CA018EA6-64A5-4C8C-8CC7-1D9112F10EB5}"/>
    <cellStyle name="Header2 7 2" xfId="699" xr:uid="{473E9EE9-5DDB-4A16-A86F-8352073044AB}"/>
    <cellStyle name="Header2 7 2 2" xfId="1476" xr:uid="{20F8680D-4F5E-4085-94EB-A3A13E18EBD5}"/>
    <cellStyle name="Header2 7 2 3" xfId="1198" xr:uid="{B2F7DCE1-2AD6-4892-B778-801FBCA88B7C}"/>
    <cellStyle name="Header2 7 3" xfId="700" xr:uid="{F15F0AC0-C608-4140-BE8F-EA30F3467844}"/>
    <cellStyle name="Header2 7 3 2" xfId="1477" xr:uid="{DE6F3FBD-A974-4BFC-BD3D-FE33749C1E45}"/>
    <cellStyle name="Header2 7 3 3" xfId="1197" xr:uid="{60589125-74CC-410C-AB7C-DB5727E762AF}"/>
    <cellStyle name="Header2 7 4" xfId="701" xr:uid="{185BD365-92B9-4FA0-A266-DE75E5A3EBC4}"/>
    <cellStyle name="Header2 7 4 2" xfId="1478" xr:uid="{51112DD0-6657-4C9E-AEBF-1B5D360F88C9}"/>
    <cellStyle name="Header2 7 4 3" xfId="1196" xr:uid="{FD1BE652-C0A1-4264-B472-ED18DE920794}"/>
    <cellStyle name="Header2 7 5" xfId="1475" xr:uid="{FCC61478-B5B5-43A9-B703-36C9D9A03621}"/>
    <cellStyle name="Header2 7 6" xfId="1305" xr:uid="{1AE2EA10-0725-47E6-BDE1-D2AC96EE4780}"/>
    <cellStyle name="Header2 8" xfId="702" xr:uid="{366815A3-5BDD-47A3-BC6C-CC356E986130}"/>
    <cellStyle name="Header2 8 2" xfId="703" xr:uid="{B022361E-4D03-4E78-84D0-05A68345F1D6}"/>
    <cellStyle name="Header2 8 2 2" xfId="1480" xr:uid="{35F908A3-D4D8-4552-BA71-D42549CE95E4}"/>
    <cellStyle name="Header2 8 2 3" xfId="1304" xr:uid="{D3F1EEA9-865D-4732-89DA-213C5EA8FD47}"/>
    <cellStyle name="Header2 8 3" xfId="704" xr:uid="{4D80C8CF-A8EA-4741-B3FD-0DDA41D684D2}"/>
    <cellStyle name="Header2 8 3 2" xfId="1481" xr:uid="{D1576087-E9C9-442E-8B04-4BB4921BAB2A}"/>
    <cellStyle name="Header2 8 3 3" xfId="1195" xr:uid="{8AB15BAB-CB53-42A7-A7C0-9F21CB14C586}"/>
    <cellStyle name="Header2 8 4" xfId="705" xr:uid="{EE03345D-05A9-4F8F-970A-E9E8DC2526EF}"/>
    <cellStyle name="Header2 8 4 2" xfId="1482" xr:uid="{5B6B3B4D-4F33-4764-BEB0-74A91A75C109}"/>
    <cellStyle name="Header2 8 4 3" xfId="1194" xr:uid="{555FDD45-B753-44F2-9B56-90FE1C81A934}"/>
    <cellStyle name="Header2 8 5" xfId="1479" xr:uid="{FB5058B2-14D9-4F16-8A1E-967E1AFE339C}"/>
    <cellStyle name="Header2 8 6" xfId="1137" xr:uid="{9A5E2B7C-73F8-49A6-94F0-3F0BADD489AF}"/>
    <cellStyle name="Header2 9" xfId="706" xr:uid="{48228CB6-5370-4919-A351-66CC7444ABC2}"/>
    <cellStyle name="Header2 9 2" xfId="707" xr:uid="{A207C270-8C5E-42D0-A1F5-BD6FD39EB7A7}"/>
    <cellStyle name="Header2 9 2 2" xfId="1484" xr:uid="{79D8D26D-8539-4559-B635-D99DB9827CE3}"/>
    <cellStyle name="Header2 9 2 3" xfId="1136" xr:uid="{3EC2BD66-1137-4F2A-8B58-EC675E6B6B0D}"/>
    <cellStyle name="Header2 9 3" xfId="708" xr:uid="{7CB313F9-07E3-41EB-A989-07B32CF9D135}"/>
    <cellStyle name="Header2 9 3 2" xfId="1485" xr:uid="{60C619E8-2A5E-4064-8B9F-19684B1C2B8B}"/>
    <cellStyle name="Header2 9 3 3" xfId="1303" xr:uid="{EA6D3194-DCB6-4732-ADCA-277930B73A1A}"/>
    <cellStyle name="Header2 9 4" xfId="709" xr:uid="{0335B979-7A14-4D0F-A4CE-4447C82B4F1E}"/>
    <cellStyle name="Header2 9 4 2" xfId="1486" xr:uid="{DE746CCA-DA3D-41B5-8C31-DB2150C6C728}"/>
    <cellStyle name="Header2 9 4 3" xfId="1192" xr:uid="{F33F58E7-0AA2-41D6-ADF3-A51F6355AC40}"/>
    <cellStyle name="Header2 9 5" xfId="1483" xr:uid="{6858EB7C-4A6F-4A47-BE71-A9C836D3A949}"/>
    <cellStyle name="Header2 9 6" xfId="1193" xr:uid="{F7EA7500-3579-4E35-8450-3A90459DC39B}"/>
    <cellStyle name="Input [yellow]" xfId="710" xr:uid="{95FF688C-2174-4CF7-A1BA-AD41261635F3}"/>
    <cellStyle name="Input [yellow] 2" xfId="711" xr:uid="{C2ECF52D-3990-457E-960F-77BB6A415B7D}"/>
    <cellStyle name="Input [yellow] 2 2" xfId="712" xr:uid="{6A74AF6B-4E5C-43D1-8487-43D721579602}"/>
    <cellStyle name="Input [yellow] 2 2 2" xfId="1135" xr:uid="{65C5CF36-3742-45E5-ACC8-A175528A9730}"/>
    <cellStyle name="Input [yellow] 2 3" xfId="713" xr:uid="{DD871141-7140-4F0B-88EC-519E944AC227}"/>
    <cellStyle name="Input [yellow] 2 3 2" xfId="1302" xr:uid="{0782A3F7-01E4-41DA-8198-46F9BE106781}"/>
    <cellStyle name="Input [yellow] 2 4" xfId="714" xr:uid="{04DAAECB-B4A5-483B-8D14-77037F457085}"/>
    <cellStyle name="Input [yellow] 2 4 2" xfId="1189" xr:uid="{C62AB500-EB8F-407C-8AC4-58CCE99493A6}"/>
    <cellStyle name="Input [yellow] 2 5" xfId="1190" xr:uid="{F17F789D-C21A-4BC2-B8C9-A644F36A5F29}"/>
    <cellStyle name="Input [yellow] 3" xfId="715" xr:uid="{90249DBC-0920-46CB-93A5-D575B777880F}"/>
    <cellStyle name="Input [yellow] 3 2" xfId="716" xr:uid="{C65EE5DE-1315-4C26-B0E2-535845F9BDD9}"/>
    <cellStyle name="Input [yellow] 3 2 2" xfId="1187" xr:uid="{F64F52A5-0251-4DDD-B1E5-E24A04C1772B}"/>
    <cellStyle name="Input [yellow] 3 3" xfId="717" xr:uid="{4EA7505C-C3EE-4D6C-9BFA-9D0FDBCCB8EB}"/>
    <cellStyle name="Input [yellow] 3 3 2" xfId="1134" xr:uid="{3430F50E-F0F9-4662-8B67-A77D00C4FF74}"/>
    <cellStyle name="Input [yellow] 3 4" xfId="718" xr:uid="{CDD9B464-299D-4545-83DF-53765E507D94}"/>
    <cellStyle name="Input [yellow] 3 4 2" xfId="1173" xr:uid="{DBC7872A-90FC-46E4-8A8F-1FF6BA1ED9D2}"/>
    <cellStyle name="Input [yellow] 3 5" xfId="1188" xr:uid="{01BECBF5-A3D1-47FE-BAA8-DD7FCBF2CC26}"/>
    <cellStyle name="Input [yellow] 4" xfId="719" xr:uid="{1809ADD1-B23E-4F7B-8683-7465DCE87909}"/>
    <cellStyle name="Input [yellow] 4 2" xfId="720" xr:uid="{184DDA90-2A2B-4341-A314-C3A01DF3D042}"/>
    <cellStyle name="Input [yellow] 4 2 2" xfId="1171" xr:uid="{CEF08FA1-957E-49B0-BE36-EA2C6E563016}"/>
    <cellStyle name="Input [yellow] 4 3" xfId="721" xr:uid="{AFA516FF-B5EA-4CE5-81D8-97C96DF65F59}"/>
    <cellStyle name="Input [yellow] 4 3 2" xfId="1170" xr:uid="{E21448E3-0143-4598-8E4D-E0D03F90E326}"/>
    <cellStyle name="Input [yellow] 4 4" xfId="722" xr:uid="{0D9D638E-A385-4B7E-8766-0CC25C8D7809}"/>
    <cellStyle name="Input [yellow] 4 4 2" xfId="1169" xr:uid="{C64AC491-B835-4C99-8BBC-BA29AEB348C0}"/>
    <cellStyle name="Input [yellow] 4 5" xfId="1172" xr:uid="{750C0956-6C17-4C3B-B701-B52E24132E58}"/>
    <cellStyle name="Input [yellow] 5" xfId="723" xr:uid="{BB150399-2945-4012-B78B-7BA6B9D9820E}"/>
    <cellStyle name="Input [yellow] 5 2" xfId="1168" xr:uid="{77F36CFB-E1FE-4614-BEA9-6253FC4A3987}"/>
    <cellStyle name="Input [yellow] 6" xfId="724" xr:uid="{4B939F1A-3EF4-40BE-910F-7B16734B1E59}"/>
    <cellStyle name="Input [yellow] 6 2" xfId="1301" xr:uid="{17AF62BA-3289-477C-B32C-6DE542C1831F}"/>
    <cellStyle name="Input [yellow] 7" xfId="725" xr:uid="{544D345C-89B1-47F1-AE1E-E85739E50686}"/>
    <cellStyle name="Input [yellow] 7 2" xfId="1300" xr:uid="{0F9A0D08-8B58-409B-8989-AE28FA4D94BC}"/>
    <cellStyle name="Input [yellow] 8" xfId="1191" xr:uid="{AD945BAE-FE45-4EAD-BAA8-15E7B568B6E1}"/>
    <cellStyle name="Link Currency (0)" xfId="726" xr:uid="{148244AD-B2B1-40DE-BF1D-E16FDE1CE468}"/>
    <cellStyle name="Link Currency (2)" xfId="727" xr:uid="{BE068E6B-AC90-4527-BEB3-3571317EFA72}"/>
    <cellStyle name="Link Units (0)" xfId="728" xr:uid="{063BB791-73F1-4C2C-8392-3E700D090067}"/>
    <cellStyle name="Link Units (1)" xfId="729" xr:uid="{3AF57201-BBD1-4B51-8EA9-619409D95E24}"/>
    <cellStyle name="Link Units (2)" xfId="730" xr:uid="{5DE535AA-C6BA-4C0B-B401-0D430A900CF9}"/>
    <cellStyle name="Milliers [0]_AR1194" xfId="731" xr:uid="{C1C5D279-466A-48AB-A08A-F3821C3929D1}"/>
    <cellStyle name="Milliers_AR1194" xfId="732" xr:uid="{EE5A8FE6-0EEB-40CC-9EA7-6886765E45D9}"/>
    <cellStyle name="Mon騁aire [0]_AR1194" xfId="733" xr:uid="{3A8128FB-5FB4-4953-85CA-88A710BE78FD}"/>
    <cellStyle name="Mon騁aire_AR1194" xfId="734" xr:uid="{727FC890-3386-4E8A-AE09-7FA5E84E5668}"/>
    <cellStyle name="Normal - Style1" xfId="735" xr:uid="{3C9CCD4B-484E-49CB-9382-252CF931FB6E}"/>
    <cellStyle name="Normal - Style1 2" xfId="736" xr:uid="{AA786135-37B5-4D2C-8324-335272837D85}"/>
    <cellStyle name="Normal - Style1 3" xfId="737" xr:uid="{4A76B93C-D2CE-4203-BEA8-EB69FAB62B0C}"/>
    <cellStyle name="Normal - Style1 3 2" xfId="738" xr:uid="{E51F9BE1-9C6A-4DC3-BF47-15F623BE9DF8}"/>
    <cellStyle name="Normal - Style1 4" xfId="739" xr:uid="{7E556287-C935-49BD-9BED-E5112951A167}"/>
    <cellStyle name="Normal - ｽﾀｲﾙ1" xfId="740" xr:uid="{1C01D026-F92D-44BD-AE62-DBFD8B7501EE}"/>
    <cellStyle name="Normal - ｽﾀｲﾙ2" xfId="741" xr:uid="{9A58285E-F5D3-4B81-9AD0-9F0E0BAEF0CC}"/>
    <cellStyle name="Normal - ｽﾀｲﾙ3" xfId="742" xr:uid="{8320A47D-E161-4465-9EB8-C3C8422E96B0}"/>
    <cellStyle name="Normal - ｽﾀｲﾙ4" xfId="743" xr:uid="{711F28F1-AD78-48E8-BA24-9036B51E568D}"/>
    <cellStyle name="Normal - ｽﾀｲﾙ5" xfId="744" xr:uid="{6840973A-FF3F-4BDA-A12E-73735A90CE33}"/>
    <cellStyle name="Normal - ｽﾀｲﾙ6" xfId="745" xr:uid="{AF74C8FB-07EA-490E-8B85-F3D6074777AD}"/>
    <cellStyle name="Normal - ｽﾀｲﾙ7" xfId="746" xr:uid="{DF1610E1-5204-465C-9124-19FD6105BBED}"/>
    <cellStyle name="Normal - ｽﾀｲﾙ8" xfId="747" xr:uid="{6D8F061E-D69E-47D6-9D2C-17E6A3A4AB35}"/>
    <cellStyle name="Normal_# 41-Market &amp;Trends" xfId="748" xr:uid="{BBA1C703-DA2D-4324-8539-2408D55A8464}"/>
    <cellStyle name="Percent [0]" xfId="749" xr:uid="{A63EBB20-4E61-4D7F-B4F3-C220ED989DAB}"/>
    <cellStyle name="Percent [00]" xfId="750" xr:uid="{33EAD7D8-8DF3-4BBB-B4C0-951F6D40241E}"/>
    <cellStyle name="Percent [2]" xfId="751" xr:uid="{DEF06F27-93E3-462B-8C7E-B46E40BD396D}"/>
    <cellStyle name="Percent_#6 Temps &amp; Contractors" xfId="752" xr:uid="{28E1C15A-9639-4EE4-8B97-E8D2D3293C9A}"/>
    <cellStyle name="PrePop Currency (0)" xfId="753" xr:uid="{1A27D83B-1AD0-46E9-ABCB-45EF225A5642}"/>
    <cellStyle name="PrePop Currency (2)" xfId="754" xr:uid="{927C2F8F-872B-46E2-BD6E-F75C71FB82B9}"/>
    <cellStyle name="PrePop Units (0)" xfId="755" xr:uid="{8033AD15-E86A-42D4-BE40-0FA5A27C2F39}"/>
    <cellStyle name="PrePop Units (1)" xfId="756" xr:uid="{FD12DADE-2B19-43AF-B0EC-E988B07FB582}"/>
    <cellStyle name="PrePop Units (2)" xfId="757" xr:uid="{D4A9F3A4-96E6-4828-9555-CE3D25346E15}"/>
    <cellStyle name="price" xfId="758" xr:uid="{5867EFE7-D33A-4DDC-AF23-B4C42E0A0395}"/>
    <cellStyle name="PSChar" xfId="759" xr:uid="{EB0656CB-548C-4F88-89E9-87FCC9837944}"/>
    <cellStyle name="PSHeading" xfId="760" xr:uid="{25687528-FC88-4BCC-AE1F-58BED60D0219}"/>
    <cellStyle name="PSHeading 2" xfId="1299" xr:uid="{82DC8F9E-F2BC-4471-90B2-7CFAA43363D7}"/>
    <cellStyle name="PSHeading 3" xfId="1315" xr:uid="{F96F579A-74D0-4F29-89AD-67706B5D061A}"/>
    <cellStyle name="PSHeading 4" xfId="1298" xr:uid="{A9775B45-20CB-4D79-ADFB-EE2B036F3D53}"/>
    <cellStyle name="revised" xfId="761" xr:uid="{F8B48015-C9B9-47BC-A209-81C8224A38F7}"/>
    <cellStyle name="section" xfId="762" xr:uid="{B8320D24-7C84-4CD3-9C37-3EAF8398878C}"/>
    <cellStyle name="STYL0 - ｽﾀｲﾙ1" xfId="763" xr:uid="{6CC63660-8F41-41E5-B4C6-1185230B2CE5}"/>
    <cellStyle name="STYL1 - ｽﾀｲﾙ2" xfId="764" xr:uid="{D34ECD57-4EB6-42D7-9D40-AD8FE5029511}"/>
    <cellStyle name="STYL2 - ｽﾀｲﾙ3" xfId="765" xr:uid="{731D26A9-C24B-45EF-993B-358132FFF48B}"/>
    <cellStyle name="STYL3 - ｽﾀｲﾙ4" xfId="766" xr:uid="{05617071-6CC4-4EDA-BDC9-82F0EEE561AF}"/>
    <cellStyle name="STYL4 - ｽﾀｲﾙ5" xfId="767" xr:uid="{A764B077-88BF-436E-B8F4-926BB3E8FF56}"/>
    <cellStyle name="STYL5 - ｽﾀｲﾙ6" xfId="768" xr:uid="{2FE4FC3C-292B-4133-80EA-65CBF2F3E2E3}"/>
    <cellStyle name="STYL6 - ｽﾀｲﾙ7" xfId="769" xr:uid="{9B8DB919-D244-4001-8C96-0BBC46561074}"/>
    <cellStyle name="STYL7 - ｽﾀｲﾙ8" xfId="770" xr:uid="{2A2367DB-7D7B-45D9-BBA6-2C8A9765B5FF}"/>
    <cellStyle name="subhead" xfId="771" xr:uid="{55555473-B1F6-44AC-AA5F-1568A0A120C9}"/>
    <cellStyle name="Text Indent A" xfId="772" xr:uid="{AD23B0C5-6A2C-45F8-A68E-41E286992F89}"/>
    <cellStyle name="Text Indent B" xfId="773" xr:uid="{FF9032FA-8D93-4265-80D0-6B291B220F5B}"/>
    <cellStyle name="Text Indent C" xfId="774" xr:uid="{9DE1DC96-6CA4-43F1-AA25-16BC446EDBD9}"/>
    <cellStyle name="title" xfId="775" xr:uid="{A6EFAFA0-7D28-4ADD-829F-9A978F45257F}"/>
    <cellStyle name="Tusental (0)_pldt" xfId="776" xr:uid="{6219DB21-D927-409E-AAB0-CFB8CD9059EA}"/>
    <cellStyle name="Tusental_pldt" xfId="777" xr:uid="{9F065466-8CDA-4A64-836A-56E2BF0DD6A4}"/>
    <cellStyle name="Valuta (0)_pldt" xfId="778" xr:uid="{A89C99DA-DEC7-428E-B683-3CCCA51C4566}"/>
    <cellStyle name="Valuta_pldt" xfId="779" xr:uid="{4838C7B8-917B-4CF0-A0D3-EB3D902779F1}"/>
    <cellStyle name="アクセント 1 2" xfId="203" xr:uid="{92E29D43-017A-453C-9D10-04542A819B57}"/>
    <cellStyle name="アクセント 1 2 2" xfId="204" xr:uid="{5241D2FB-0E5E-44A4-9AEA-9E4162130F32}"/>
    <cellStyle name="アクセント 1 2 3" xfId="205" xr:uid="{A8FE1A63-5A6D-4F44-B10B-268F6B8AB698}"/>
    <cellStyle name="アクセント 1 3" xfId="780" xr:uid="{AE16FC6E-0C29-495D-90FC-F35002218AB5}"/>
    <cellStyle name="アクセント 1 4" xfId="20" xr:uid="{D1B086FD-73D2-4988-BDF9-FE227DE2FC05}"/>
    <cellStyle name="アクセント 2 2" xfId="206" xr:uid="{53456E42-16C8-4703-86AE-E1364BF5C10A}"/>
    <cellStyle name="アクセント 2 2 2" xfId="207" xr:uid="{265DBEDF-1B47-400D-B23D-57839988203B}"/>
    <cellStyle name="アクセント 2 2 3" xfId="208" xr:uid="{6745B226-797B-4973-92D7-9005D109A32E}"/>
    <cellStyle name="アクセント 2 3" xfId="781" xr:uid="{2D469A58-82AA-464C-A0F2-29145E0470B1}"/>
    <cellStyle name="アクセント 2 4" xfId="21" xr:uid="{10BE5A25-0EDB-4F4A-97DA-1F27063B6068}"/>
    <cellStyle name="アクセント 3 2" xfId="209" xr:uid="{78EB3EDE-71E0-47BD-A8CE-B9E42F4459CE}"/>
    <cellStyle name="アクセント 3 2 2" xfId="210" xr:uid="{875245F9-2A80-47D4-B95F-A6B8C753E9B7}"/>
    <cellStyle name="アクセント 3 2 3" xfId="211" xr:uid="{3BBB2A62-3A66-4D90-BB65-A11F1F223A33}"/>
    <cellStyle name="アクセント 3 3" xfId="782" xr:uid="{8AF2A874-DE14-40DB-824B-5D2F655B6D2C}"/>
    <cellStyle name="アクセント 3 4" xfId="22" xr:uid="{720E36BF-F02C-41EE-B496-BBC77C4F62C1}"/>
    <cellStyle name="アクセント 4 2" xfId="212" xr:uid="{45C42C12-F55A-4243-9026-DDB64E288E4B}"/>
    <cellStyle name="アクセント 4 2 2" xfId="213" xr:uid="{057E6928-1AC0-4201-83A5-78945DC2A7E5}"/>
    <cellStyle name="アクセント 4 2 3" xfId="214" xr:uid="{73DF77B0-0D36-4283-9147-2D0F209E87E8}"/>
    <cellStyle name="アクセント 4 3" xfId="783" xr:uid="{07A9145D-FF97-4BDC-AEA4-5C93C140BFEF}"/>
    <cellStyle name="アクセント 4 4" xfId="23" xr:uid="{20B8519D-5966-4739-81A9-54E30875BFCB}"/>
    <cellStyle name="アクセント 5 2" xfId="215" xr:uid="{16763BA4-72F7-401E-965D-459A32ABF0D4}"/>
    <cellStyle name="アクセント 5 2 2" xfId="216" xr:uid="{8969D60B-75B1-429E-AD0F-55CCEDE5E1F9}"/>
    <cellStyle name="アクセント 5 2 3" xfId="217" xr:uid="{8B015BFA-916B-4BD9-8651-DC8B7829147A}"/>
    <cellStyle name="アクセント 5 3" xfId="784" xr:uid="{BAB0A0E6-9CF6-4E3F-9BCF-1B571EE10B8B}"/>
    <cellStyle name="アクセント 5 4" xfId="24" xr:uid="{EF8CBDED-DE1A-41F6-A0B1-70BB11D52146}"/>
    <cellStyle name="アクセント 6 2" xfId="218" xr:uid="{76C7E310-263E-416E-8349-0D6D3235A344}"/>
    <cellStyle name="アクセント 6 2 2" xfId="219" xr:uid="{8B7D8DA7-DF41-4B7B-9F45-6C110CDEB874}"/>
    <cellStyle name="アクセント 6 2 3" xfId="220" xr:uid="{E42AF359-81E6-4CF9-8B7F-5A9CDF99A2F9}"/>
    <cellStyle name="アクセント 6 3" xfId="785" xr:uid="{4C668E41-75E8-43EF-8B9B-E26848899D7A}"/>
    <cellStyle name="アクセント 6 4" xfId="25" xr:uid="{062794A4-0E4C-4C12-907D-791AC9849023}"/>
    <cellStyle name="カンマ" xfId="786" xr:uid="{067DD52D-0008-405B-BF6D-C5A69FF7DE90}"/>
    <cellStyle name="ｺﾞｼｯｸ12" xfId="787" xr:uid="{F7003CFC-AB4A-4D1F-9F32-D5951BED826A}"/>
    <cellStyle name="タイトル 2" xfId="221" xr:uid="{0A2F2589-EC46-4AA1-A88F-791C81285564}"/>
    <cellStyle name="タイトル 2 2" xfId="222" xr:uid="{05E95128-FF03-48DE-97AE-1DBC8F7B81C2}"/>
    <cellStyle name="タイトル 2 3" xfId="223" xr:uid="{ECCE5B2B-13C6-41A6-8435-7E8EF0F70D06}"/>
    <cellStyle name="タイトル 3" xfId="788" xr:uid="{96626E33-92F3-4EC5-9EBF-0AC05F2FD58B}"/>
    <cellStyle name="タイトル 4" xfId="26" xr:uid="{257A43BF-A098-40A6-B0C4-47262C0ACA6D}"/>
    <cellStyle name="チェック セル 2" xfId="224" xr:uid="{0AA00239-65FF-4830-8E8F-29118BAD8341}"/>
    <cellStyle name="チェック セル 2 2" xfId="225" xr:uid="{B2E08593-B531-41FD-B4EC-B0287B2D089C}"/>
    <cellStyle name="チェック セル 2 3" xfId="226" xr:uid="{ABB69F1A-B23C-499A-9B16-1999C5281E26}"/>
    <cellStyle name="チェック セル 2 3 2" xfId="227" xr:uid="{E16A617B-68C1-4B39-B078-0F9ACF03BA56}"/>
    <cellStyle name="チェック セル 2 3 2 2" xfId="469" xr:uid="{85CE6903-C9B3-4BA7-A743-F42C8B2E9023}"/>
    <cellStyle name="チェック セル 2 3 3" xfId="455" xr:uid="{D1D1269C-25F4-43CD-8175-A6CC78E898D2}"/>
    <cellStyle name="チェック セル 2 4" xfId="228" xr:uid="{011F5E23-4A5B-44EC-A205-ACAD4262CBA0}"/>
    <cellStyle name="チェック セル 2 4 2" xfId="456" xr:uid="{D19BD019-5DA1-4012-B84F-A03F68D3F8F0}"/>
    <cellStyle name="チェック セル 2 5" xfId="468" xr:uid="{CF121881-C25E-495D-BF7A-26FAED3FDCA3}"/>
    <cellStyle name="チェック セル 3" xfId="229" xr:uid="{0AD630A0-BD1C-406B-969F-340BFC14CD5B}"/>
    <cellStyle name="チェック セル 3 2" xfId="457" xr:uid="{A663F342-EE08-4975-B899-7854A3DEEB0D}"/>
    <cellStyle name="チェック セル 4" xfId="123" xr:uid="{5A46F665-0DBE-4B15-B7BA-2EDB031FAF40}"/>
    <cellStyle name="チェック セル 5" xfId="27" xr:uid="{479541D7-E27C-4452-B28E-440516C33F44}"/>
    <cellStyle name="どちらでもない 2" xfId="230" xr:uid="{F43819FD-AC4F-421F-B6BA-1476628A915E}"/>
    <cellStyle name="どちらでもない 2 2" xfId="231" xr:uid="{3C985FBC-A8DF-4212-AC40-51DE8F347BF1}"/>
    <cellStyle name="どちらでもない 2 3" xfId="232" xr:uid="{1CB49E91-14A7-4208-B77A-4EE82B094DF3}"/>
    <cellStyle name="どちらでもない 3" xfId="789" xr:uid="{877BE877-1568-45AB-B0E9-187324A967EC}"/>
    <cellStyle name="どちらでもない 4" xfId="28" xr:uid="{91DACDBE-0A12-4A7D-BC9F-FDAD01287889}"/>
    <cellStyle name="パーセント 10" xfId="1132" xr:uid="{6FF47C89-E1C5-42C4-B097-17D3392B8F56}"/>
    <cellStyle name="パーセント 11" xfId="110" xr:uid="{968F94C1-3949-41CC-B1F1-F9DB90CA6E27}"/>
    <cellStyle name="パーセント 2" xfId="47" xr:uid="{D6DD8DB5-65FF-44AA-B949-E5685AF1FF0B}"/>
    <cellStyle name="パーセント 2 2" xfId="790" xr:uid="{22CBA162-0C19-4082-BB23-E49E32E87509}"/>
    <cellStyle name="パーセント 2 2 2" xfId="791" xr:uid="{E3D086EE-C570-4AC0-8DB5-053ACB61CD33}"/>
    <cellStyle name="パーセント 2 2 3" xfId="792" xr:uid="{2656260E-9EC2-4164-AD22-691F83CF45BD}"/>
    <cellStyle name="パーセント 2 2 4" xfId="793" xr:uid="{776E9AD9-4F21-47A6-84E4-409CEBB6C0E0}"/>
    <cellStyle name="パーセント 2 3" xfId="794" xr:uid="{5EBAE3A6-F819-4134-AF7A-E092F6E0FC73}"/>
    <cellStyle name="パーセント 2 3 2" xfId="795" xr:uid="{10DA6268-23DF-406A-8BD5-411BE759D865}"/>
    <cellStyle name="パーセント 2 4" xfId="796" xr:uid="{FEB7329C-8337-47FF-AF5E-E8ABC57B6F35}"/>
    <cellStyle name="パーセント 2 5" xfId="797" xr:uid="{2ACF8444-2DC1-4D08-A1BC-E0E4521D7B6E}"/>
    <cellStyle name="パーセント 2 5 2" xfId="798" xr:uid="{586984A2-2602-4502-A86F-023D51384720}"/>
    <cellStyle name="パーセント 2 6" xfId="799" xr:uid="{7A744077-7CC4-48DF-8AF6-28BEF9096DE9}"/>
    <cellStyle name="パーセント 3" xfId="109" xr:uid="{C4C9F93F-078A-463C-AAC6-9D1E7FF66356}"/>
    <cellStyle name="パーセント 3 2" xfId="800" xr:uid="{A763FBB5-2C60-4827-87A7-6A202C7929E1}"/>
    <cellStyle name="パーセント 3 3" xfId="801" xr:uid="{75BD3B2A-A326-4ED7-8EC5-D224E15667D5}"/>
    <cellStyle name="パーセント 3 3 2" xfId="802" xr:uid="{1B24D54A-37D6-48AC-B183-59E4A3235F00}"/>
    <cellStyle name="パーセント 4" xfId="803" xr:uid="{1854A4BC-83CC-4727-AEF1-7D0D4D96E924}"/>
    <cellStyle name="パーセント 5" xfId="804" xr:uid="{FC80D609-22F1-48CA-9EB1-E395D9830E82}"/>
    <cellStyle name="パーセント 6" xfId="805" xr:uid="{196500D6-FC45-4212-B50F-0016EB03937A}"/>
    <cellStyle name="パーセント 7" xfId="806" xr:uid="{DFCD75DB-6084-4C37-B636-6D19C92578F0}"/>
    <cellStyle name="パーセント 8" xfId="807" xr:uid="{92A7891D-E4E8-4CAF-A43A-3688F4B5254B}"/>
    <cellStyle name="パーセント 8 2" xfId="808" xr:uid="{49DDE048-102F-4300-9F20-74A15B27801E}"/>
    <cellStyle name="パーセント 9" xfId="809" xr:uid="{6065F3C5-AF94-47D8-84D8-9ED533E4299B}"/>
    <cellStyle name="ハイパーリンク 2" xfId="103" xr:uid="{41CC8055-7B14-4E8A-B3BF-420701017FED}"/>
    <cellStyle name="ハイパーリンク 3" xfId="810" xr:uid="{EA1BAA17-393D-4ADE-8507-86310F7D7100}"/>
    <cellStyle name="ハイパーリンク 4" xfId="811" xr:uid="{EBCFB37E-11A7-4447-8D6C-3E2EC0CEE2DB}"/>
    <cellStyle name="ハイパーリンク 5" xfId="812" xr:uid="{29D3ABF1-0EF0-4B7F-A109-F22BA8E46CA2}"/>
    <cellStyle name="メモ 2" xfId="233" xr:uid="{7FBD6497-7296-4B03-B3F7-1751D2BB813B}"/>
    <cellStyle name="メモ 2 2" xfId="234" xr:uid="{279427D6-2201-44DE-929C-C1B65BA1961A}"/>
    <cellStyle name="メモ 2 2 2" xfId="235" xr:uid="{A66FC1C5-E1AD-4304-B758-D4BFC086E3C3}"/>
    <cellStyle name="メモ 2 2 3" xfId="236" xr:uid="{1FD273E7-D944-4A7C-9569-7297BF9067B9}"/>
    <cellStyle name="メモ 2 2 4" xfId="813" xr:uid="{804713C6-BBC4-4AF2-9988-A5616F67247F}"/>
    <cellStyle name="メモ 2 2 4 2" xfId="1534" xr:uid="{2B95736D-3D23-4A8B-A113-C0AFC68BFF5E}"/>
    <cellStyle name="メモ 2 2 4 3" xfId="1553" xr:uid="{AA69CD97-2399-4258-B510-A96E623EA6EE}"/>
    <cellStyle name="メモ 2 2 4 4" xfId="1205" xr:uid="{90A7D099-54AE-4D8A-BF55-A8857C262823}"/>
    <cellStyle name="メモ 2 3" xfId="237" xr:uid="{79FF18EF-BEAF-4180-816A-A4EE3074B0BC}"/>
    <cellStyle name="メモ 2 3 2" xfId="238" xr:uid="{D39CBAE8-1E6A-41A2-ADB0-816BF4A4ACAC}"/>
    <cellStyle name="メモ 2 3 2 2" xfId="458" xr:uid="{6DBEA101-A612-4E09-8365-A4510982D10B}"/>
    <cellStyle name="メモ 2 3 2 2 2" xfId="1276" xr:uid="{FEF890FB-11DB-4928-AF9C-95624CE1DF6C}"/>
    <cellStyle name="メモ 2 3 2 2 3" xfId="1142" xr:uid="{0105EBA1-175E-45E1-96FC-DA2D4CC64B9D}"/>
    <cellStyle name="メモ 2 3 2 2 4" xfId="1661" xr:uid="{9BC9A339-58E0-48C9-9B77-ABCD04851EF4}"/>
    <cellStyle name="メモ 2 3 2 3" xfId="1218" xr:uid="{04A9835D-3320-4EE9-B8EA-2F91804E11B5}"/>
    <cellStyle name="メモ 2 3 2 4" xfId="1258" xr:uid="{10BD9F7B-3FC6-4522-A30F-36E14BBD3F44}"/>
    <cellStyle name="メモ 2 3 2 5" xfId="1645" xr:uid="{C0F6A114-EEA6-4FE1-8758-DF8753A415E3}"/>
    <cellStyle name="メモ 2 3 3" xfId="472" xr:uid="{715FB644-46F2-458A-8274-0BEE17303EB6}"/>
    <cellStyle name="メモ 2 3 3 2" xfId="1286" xr:uid="{CFB64826-F7ED-46A5-BCC3-2EBD831F5DEE}"/>
    <cellStyle name="メモ 2 3 3 3" xfId="1210" xr:uid="{D748FB7E-5A6D-4C15-9A81-F5B0CF688F6F}"/>
    <cellStyle name="メモ 2 3 3 4" xfId="1297" xr:uid="{0FF74F4D-FE08-4C06-9701-C08502C7A582}"/>
    <cellStyle name="メモ 2 3 4" xfId="814" xr:uid="{FCBE110F-BDD2-4612-80E5-3631627A96BD}"/>
    <cellStyle name="メモ 2 3 4 2" xfId="1535" xr:uid="{99576073-4764-4A21-930F-B254675A821F}"/>
    <cellStyle name="メモ 2 3 4 3" xfId="1557" xr:uid="{72320764-D9FB-47A3-8384-46FBECB94C42}"/>
    <cellStyle name="メモ 2 3 4 4" xfId="1526" xr:uid="{3CD82DE2-665C-43E0-B153-466FAB5509B3}"/>
    <cellStyle name="メモ 2 3 5" xfId="1217" xr:uid="{295D6ACF-3A59-442C-864A-80294F089AFB}"/>
    <cellStyle name="メモ 2 3 6" xfId="1677" xr:uid="{DC3504B8-8648-4D14-8C55-6401AFD3FCB9}"/>
    <cellStyle name="メモ 2 3 7" xfId="1629" xr:uid="{2E956EC5-93D1-4FC2-9FA6-E268CFDA899E}"/>
    <cellStyle name="メモ 2 4" xfId="471" xr:uid="{509F9ED7-D6EE-438C-8B74-9F82C148DC59}"/>
    <cellStyle name="メモ 2 4 2" xfId="1285" xr:uid="{01102EC5-2B9F-4B49-BB75-8576C2F56720}"/>
    <cellStyle name="メモ 2 4 3" xfId="1527" xr:uid="{97156A25-F6A7-455A-8A12-A9159C0FC726}"/>
    <cellStyle name="メモ 2 4 4" xfId="1296" xr:uid="{18D8C611-0C99-4350-A1B3-11B8E94786CC}"/>
    <cellStyle name="メモ 2 5" xfId="815" xr:uid="{DE16DB99-69AB-420C-A271-0AF5EC4739C9}"/>
    <cellStyle name="メモ 2 5 2" xfId="1536" xr:uid="{6AB11EDC-57A5-406A-B2B0-652CC494C285}"/>
    <cellStyle name="メモ 2 5 3" xfId="1254" xr:uid="{187D69EC-E585-4FA8-BD9D-B52E4F621C1E}"/>
    <cellStyle name="メモ 2 5 4" xfId="1611" xr:uid="{8656D18B-5241-4F55-A9F4-7C55F3C1ED36}"/>
    <cellStyle name="メモ 2 6" xfId="816" xr:uid="{AB70227A-0096-4EDB-8EBA-707F563D2B19}"/>
    <cellStyle name="メモ 2 6 2" xfId="1537" xr:uid="{FD643A80-D58F-426D-BFEC-3260D74BAD61}"/>
    <cellStyle name="メモ 2 6 3" xfId="1556" xr:uid="{EF596141-E769-4816-B2C4-56F861B30705}"/>
    <cellStyle name="メモ 2 6 4" xfId="1246" xr:uid="{F4491E83-BDA8-4A59-8506-ADF893DD895B}"/>
    <cellStyle name="メモ 2 7" xfId="1215" xr:uid="{E8F48B0C-815E-40BC-AE7D-379CD1669C33}"/>
    <cellStyle name="メモ 2 8" xfId="1552" xr:uid="{57C94BE6-79D1-49ED-8AE6-9949B7DD8E51}"/>
    <cellStyle name="メモ 2 9" xfId="1247" xr:uid="{03D4046B-C9DA-482F-A2AB-944E966B2C8B}"/>
    <cellStyle name="メモ 3" xfId="122" xr:uid="{49E82871-7BFA-4617-AF98-8FF9E2A7A4C5}"/>
    <cellStyle name="メモ 3 2" xfId="817" xr:uid="{8DB36D18-DCFB-47FF-B834-E88BF6369BB7}"/>
    <cellStyle name="メモ 3 2 2" xfId="1538" xr:uid="{433A9BAB-9E77-4DED-9DE8-A6A5B50DC68D}"/>
    <cellStyle name="メモ 3 2 3" xfId="1151" xr:uid="{C668CBE7-1E82-4EC5-B8BC-5D9E656D6FFA}"/>
    <cellStyle name="メモ 3 2 4" xfId="1268" xr:uid="{7641DBBB-7B8A-41DE-B72B-377EC6901FEF}"/>
    <cellStyle name="メモ 3 3" xfId="818" xr:uid="{7454E993-62A8-44DB-994C-AFDE08DD4083}"/>
    <cellStyle name="メモ 3 3 2" xfId="1539" xr:uid="{6E614575-BE13-4C47-BFA0-B88266564687}"/>
    <cellStyle name="メモ 3 3 3" xfId="1253" xr:uid="{11327B5F-8E04-4E4F-9042-900B3996DACF}"/>
    <cellStyle name="メモ 3 3 4" xfId="1725" xr:uid="{B7E555AB-7CA1-4D72-87B8-9600D9C47982}"/>
    <cellStyle name="メモ 3 4" xfId="819" xr:uid="{F63ACF4E-A899-4F27-999C-0D8E8112B966}"/>
    <cellStyle name="メモ 3 4 2" xfId="1540" xr:uid="{7277BC29-CD3A-4117-BF51-3FD9DC53197F}"/>
    <cellStyle name="メモ 3 4 3" xfId="1555" xr:uid="{F7CD5FF2-0485-4F95-8974-9122AF73E7E5}"/>
    <cellStyle name="メモ 3 4 4" xfId="1675" xr:uid="{EA99E2F3-FD9F-4F18-BA10-433926753BA1}"/>
    <cellStyle name="メモ 3 5" xfId="1183" xr:uid="{B0177268-232B-4129-8665-C842E015DE4C}"/>
    <cellStyle name="メモ 3 6" xfId="1548" xr:uid="{AA32B673-6788-40D2-933F-9B3010C9443C}"/>
    <cellStyle name="メモ 3 7" xfId="1637" xr:uid="{10C8122E-EF96-4A94-913C-C5C4ABF2E40C}"/>
    <cellStyle name="メモ 4" xfId="29" xr:uid="{BA0BEA01-8E56-47A3-B0C8-699765C74A56}"/>
    <cellStyle name="メモ 5" xfId="1143" xr:uid="{3244DCB3-4C2B-4707-B7FB-29B77C7B78BA}"/>
    <cellStyle name="メモ 6" xfId="1550" xr:uid="{AC9C5F48-EC45-4EE0-BED6-630BA0767E0F}"/>
    <cellStyle name="メモ 7" xfId="1649" xr:uid="{8F661F65-4724-495C-84C7-3A5CA1A55DBA}"/>
    <cellStyle name="リンク セル 2" xfId="239" xr:uid="{8CC41C44-7377-4398-95AE-8EC49E6EC4EE}"/>
    <cellStyle name="リンク セル 2 2" xfId="240" xr:uid="{A10D1D8F-3804-49DD-A815-69E5D274F923}"/>
    <cellStyle name="リンク セル 2 3" xfId="241" xr:uid="{AEFA68D1-BC9B-4466-94A2-E9DC057E24C5}"/>
    <cellStyle name="リンク セル 2 3 2" xfId="459" xr:uid="{835566DC-43FC-4F57-8F38-7D16C385B1F7}"/>
    <cellStyle name="リンク セル 2 4" xfId="461" xr:uid="{461071CD-D991-44C1-9A5C-F2E736CC4627}"/>
    <cellStyle name="リンク セル 3" xfId="473" xr:uid="{70CCD75E-F71F-465B-B230-6769C052A8FA}"/>
    <cellStyle name="リンク セル 4" xfId="30" xr:uid="{21C062E1-DA27-44AF-AB98-9F2B7C4EAD1C}"/>
    <cellStyle name="悪い 2" xfId="242" xr:uid="{91A8F9A7-7013-4F4A-9326-B424B21B12D7}"/>
    <cellStyle name="悪い 2 2" xfId="243" xr:uid="{A5A7F77E-3CAF-4B6A-A523-5753E2B11B99}"/>
    <cellStyle name="悪い 2 3" xfId="244" xr:uid="{D419D74F-1E6A-440A-AFF8-AFF7D8DD6A18}"/>
    <cellStyle name="悪い 3" xfId="820" xr:uid="{B0DA23A6-DDB8-4FC5-9010-DFB921281975}"/>
    <cellStyle name="悪い 4" xfId="31" xr:uid="{17C25EAA-EE42-4856-983C-16B04FAA72B6}"/>
    <cellStyle name="円" xfId="821" xr:uid="{217FBE17-2295-4DB0-A436-97523F8BE81F}"/>
    <cellStyle name="下点線" xfId="822" xr:uid="{9451F931-3277-4D7D-8925-7828256D38A3}"/>
    <cellStyle name="丸ゴシック" xfId="823" xr:uid="{503B78FA-2715-4686-8A29-50DF7A56DCD9}"/>
    <cellStyle name="計算 2" xfId="245" xr:uid="{4F010069-BC9A-4D3D-9475-B81AE53243F7}"/>
    <cellStyle name="計算 2 2" xfId="246" xr:uid="{84953354-BA69-4697-8A00-1F415BF6DCDE}"/>
    <cellStyle name="計算 2 2 2" xfId="824" xr:uid="{D6D7C4CE-84F0-41E0-B9A8-0F40AB852A4D}"/>
    <cellStyle name="計算 2 2 2 2" xfId="1541" xr:uid="{69A83E5C-FE10-4BFF-9BEE-1CDCC1701E0A}"/>
    <cellStyle name="計算 2 2 2 3" xfId="1252" xr:uid="{80D2C352-A7D2-4D62-A6E5-A75A1F6168A1}"/>
    <cellStyle name="計算 2 2 2 4" xfId="1641" xr:uid="{1795CB47-B15E-4FC4-9C5D-8447FE3EB01C}"/>
    <cellStyle name="計算 2 2 3" xfId="825" xr:uid="{A42844A7-A334-4405-A643-0B44B9A3E54C}"/>
    <cellStyle name="計算 2 2 3 2" xfId="1542" xr:uid="{CBDDDF82-520F-42EA-A160-BF779683A43D}"/>
    <cellStyle name="計算 2 2 3 3" xfId="1167" xr:uid="{767F18B6-BD36-484E-B9F0-753900812B8B}"/>
    <cellStyle name="計算 2 2 3 4" xfId="1642" xr:uid="{4874423C-FEF5-4577-8C14-11FA5B6D6839}"/>
    <cellStyle name="計算 2 2 4" xfId="826" xr:uid="{AE3E5031-E715-45E8-B85F-0F92CC657989}"/>
    <cellStyle name="計算 2 2 4 2" xfId="1543" xr:uid="{FAF15113-E7F9-4C3A-9A9D-199656D9DA43}"/>
    <cellStyle name="計算 2 2 4 3" xfId="1178" xr:uid="{EE1A047F-8092-486E-A9EB-3A11C69EA5D8}"/>
    <cellStyle name="計算 2 2 4 4" xfId="1549" xr:uid="{E1DDE8DD-3A53-414C-AE4F-739CC79C93F8}"/>
    <cellStyle name="計算 2 3" xfId="247" xr:uid="{5AE880C4-F4CB-4D69-AC67-A957FB997261}"/>
    <cellStyle name="計算 2 3 2" xfId="248" xr:uid="{7BE0A3E4-E3AC-45F7-90BC-0224CA281E12}"/>
    <cellStyle name="計算 2 3 2 2" xfId="462" xr:uid="{56571D64-FBE7-44A5-9AC7-9F620ADD542B}"/>
    <cellStyle name="計算 2 3 2 2 2" xfId="1279" xr:uid="{A605E49C-7F22-48E1-B0ED-46F00C0EDE2B}"/>
    <cellStyle name="計算 2 3 2 2 3" xfId="1212" xr:uid="{1F2648BC-D2AB-4BA8-903F-30B83708D30B}"/>
    <cellStyle name="計算 2 3 2 2 4" xfId="1295" xr:uid="{E48EA49F-6FBB-4DBA-B56E-2686E409CABD}"/>
    <cellStyle name="計算 2 3 2 3" xfId="1222" xr:uid="{C18E0018-2531-44A9-A615-95BBFD025773}"/>
    <cellStyle name="計算 2 3 2 4" xfId="1277" xr:uid="{12288C7D-316C-4416-8090-203C0801EC32}"/>
    <cellStyle name="計算 2 3 2 5" xfId="1228" xr:uid="{53EBADDA-AFB1-4D1F-8FD2-64992D4CD199}"/>
    <cellStyle name="計算 2 3 3" xfId="460" xr:uid="{8606E417-6B93-415E-BC56-FAE276A647F2}"/>
    <cellStyle name="計算 2 3 3 2" xfId="1278" xr:uid="{63578BDD-D314-4F05-BD8C-C93BDA3437E8}"/>
    <cellStyle name="計算 2 3 3 3" xfId="1213" xr:uid="{0F369D10-035F-4497-B63F-0559CF4B3213}"/>
    <cellStyle name="計算 2 3 3 4" xfId="1559" xr:uid="{4CE72AAF-A141-4DC9-A30D-561FA394BEE2}"/>
    <cellStyle name="計算 2 3 4" xfId="1221" xr:uid="{BD98AA64-0F89-496F-9D7A-69041CF43B98}"/>
    <cellStyle name="計算 2 3 5" xfId="1678" xr:uid="{6C80D63E-8CFF-4C64-B555-554EF3EAE62D}"/>
    <cellStyle name="計算 2 3 6" xfId="1227" xr:uid="{E4F84244-ABE8-48F3-BAB6-2A08100A8AE3}"/>
    <cellStyle name="計算 2 4" xfId="115" xr:uid="{1E28A7CB-DB12-45D5-A725-9903D5C584DE}"/>
    <cellStyle name="計算 2 4 2" xfId="1177" xr:uid="{6963BB77-3A39-48AA-AD65-54B72AA62867}"/>
    <cellStyle name="計算 2 4 3" xfId="1669" xr:uid="{C60979BE-FE1D-4BA9-9C65-0AC7373B4121}"/>
    <cellStyle name="計算 2 4 4" xfId="1650" xr:uid="{3695E231-4ED4-4F7D-8178-18AA8FDCE190}"/>
    <cellStyle name="計算 2 5" xfId="827" xr:uid="{D263CBD9-0CCB-4790-8A85-FC30D4CADEAD}"/>
    <cellStyle name="計算 2 5 2" xfId="1544" xr:uid="{D5A12B3D-D47C-4CCE-B22E-F0A52FFC3CCB}"/>
    <cellStyle name="計算 2 5 3" xfId="1726" xr:uid="{6ED5AE7E-6C90-4DCC-B16C-7BF954ACCDE5}"/>
    <cellStyle name="計算 2 5 4" xfId="1140" xr:uid="{BC703F4A-1C5B-4C04-AB1F-9A4AFC6B977E}"/>
    <cellStyle name="計算 2 6" xfId="1220" xr:uid="{D5DDBF05-78F1-4170-8D4A-04CABD989F7F}"/>
    <cellStyle name="計算 2 7" xfId="1243" xr:uid="{8310AEC1-DD19-46B2-8851-111944AC9714}"/>
    <cellStyle name="計算 2 8" xfId="1216" xr:uid="{53C640E3-BF93-47B1-AF78-AF2A1AB096CE}"/>
    <cellStyle name="計算 3" xfId="121" xr:uid="{BBA51566-B259-40DE-87FB-97F2F42F5CD5}"/>
    <cellStyle name="計算 3 2" xfId="828" xr:uid="{D5229AFD-40D5-4312-81C0-A7C03E98B46C}"/>
    <cellStyle name="計算 3 2 2" xfId="1545" xr:uid="{9E7DB52B-8AAC-48A1-B502-5A9ECAFF0541}"/>
    <cellStyle name="計算 3 2 3" xfId="1644" xr:uid="{0318D1F2-5718-4601-A7FD-66C9223B2983}"/>
    <cellStyle name="計算 3 2 4" xfId="1206" xr:uid="{B9D65F7E-DD21-4D41-A136-4C68A6E3DB26}"/>
    <cellStyle name="計算 3 3" xfId="829" xr:uid="{E36D3F62-0B58-471F-AF29-B66F6596ED1A}"/>
    <cellStyle name="計算 3 3 2" xfId="1546" xr:uid="{FDC47030-81A3-4963-9E4D-6C2AF4461681}"/>
    <cellStyle name="計算 3 3 3" xfId="1166" xr:uid="{15BA710F-C95E-4F1A-AB62-6CB211DF2C27}"/>
    <cellStyle name="計算 3 3 4" xfId="1207" xr:uid="{B1FEDC5C-A2B7-4740-ADD1-75F0EDC2DB70}"/>
    <cellStyle name="計算 3 4" xfId="830" xr:uid="{99965024-5D34-4CF5-9FFE-CC20BB3016BE}"/>
    <cellStyle name="計算 3 4 2" xfId="1547" xr:uid="{FAA65DF9-E9F0-4A25-B269-220271204ED4}"/>
    <cellStyle name="計算 3 4 3" xfId="1165" xr:uid="{C1472239-31A8-4A91-A6D1-64AE3F33A831}"/>
    <cellStyle name="計算 3 4 4" xfId="1647" xr:uid="{7DF34791-F33F-4F18-9D48-D0761A99731E}"/>
    <cellStyle name="計算 3 5" xfId="1182" xr:uid="{DC76AC37-95D6-4BC0-9853-9141CF49BF25}"/>
    <cellStyle name="計算 3 6" xfId="1673" xr:uid="{F533218F-C493-48B9-B135-6D4C0F7A9887}"/>
    <cellStyle name="計算 3 7" xfId="1636" xr:uid="{8F01B7F7-8933-4B66-AD66-9FD77C9EFF3B}"/>
    <cellStyle name="計算 4" xfId="32" xr:uid="{37D661CF-C7B0-4948-90B4-8A1975D3F903}"/>
    <cellStyle name="計算 5" xfId="1144" xr:uid="{C87F19C7-1F9C-4276-8B39-15BBE4DBF7CC}"/>
    <cellStyle name="計算 6" xfId="1656" xr:uid="{80680338-6ECB-4F58-9BB7-DAB54E0AAD3A}"/>
    <cellStyle name="計算 7" xfId="1674" xr:uid="{3886D558-FDB7-420E-AA97-0F1402051017}"/>
    <cellStyle name="警告文 2" xfId="249" xr:uid="{BAEF66B3-E1D9-41FA-97C7-D71FC8C1282A}"/>
    <cellStyle name="警告文 2 2" xfId="250" xr:uid="{2ABBF0A9-2491-4263-BB88-649DB0E75BD3}"/>
    <cellStyle name="警告文 2 3" xfId="251" xr:uid="{E1D74474-D0B2-4B48-82BF-A199A6881587}"/>
    <cellStyle name="警告文 3" xfId="831" xr:uid="{D5DB57E3-2E78-474B-A69C-4BFD3A6D1723}"/>
    <cellStyle name="警告文 4" xfId="33" xr:uid="{DBCEDC40-573C-410B-A75E-F0499D2DCB18}"/>
    <cellStyle name="桁区切り" xfId="1746" builtinId="6"/>
    <cellStyle name="桁区切り [0.00" xfId="832" xr:uid="{8FA3DB3D-E824-4C97-8AE4-505B92C2C5FB}"/>
    <cellStyle name="桁区切り [0.00] 2" xfId="833" xr:uid="{4C686A5E-9D0A-4F9D-9EBA-F74C92C2B7FE}"/>
    <cellStyle name="桁区切り 10" xfId="834" xr:uid="{9FA3C998-BD70-44C4-A8BD-C2B284EF6CF0}"/>
    <cellStyle name="桁区切り 10 2" xfId="835" xr:uid="{E5F1570C-931E-4C4A-9399-A9CB36BF6406}"/>
    <cellStyle name="桁区切り 10 3" xfId="1129" xr:uid="{C0593ED0-7121-42FC-8C3D-49652AAFF2CE}"/>
    <cellStyle name="桁区切り 100" xfId="1145" xr:uid="{B021701B-52B8-447C-B69D-5A2E47576664}"/>
    <cellStyle name="桁区切り 101" xfId="1269" xr:uid="{305315EF-7D82-4CCE-83A5-60C957BF3232}"/>
    <cellStyle name="桁区切り 102" xfId="1570" xr:uid="{19E68A90-B63A-464A-A670-57CF9F628582}"/>
    <cellStyle name="桁区切り 103" xfId="1657" xr:uid="{C38E8D19-C433-441B-AF2D-8196972BE10B}"/>
    <cellStyle name="桁区切り 104" xfId="1531" xr:uid="{70AA0D35-B421-49AB-B646-E452648A2098}"/>
    <cellStyle name="桁区切り 11" xfId="836" xr:uid="{EC261DD2-9770-414B-B1BB-D16E3775BC88}"/>
    <cellStyle name="桁区切り 11 2" xfId="837" xr:uid="{34C0C4DD-8862-4461-AF9E-71A4C01BA9A7}"/>
    <cellStyle name="桁区切り 12" xfId="838" xr:uid="{4E22669C-E7AD-4E8A-995B-96A3736C759A}"/>
    <cellStyle name="桁区切り 12 2" xfId="839" xr:uid="{6A9223FA-2DB2-4C4C-96DB-0EB59C22BCE1}"/>
    <cellStyle name="桁区切り 12 3" xfId="840" xr:uid="{D4D3911B-5FD7-4F09-9445-1CA50AD67694}"/>
    <cellStyle name="桁区切り 13" xfId="841" xr:uid="{28BB5D99-11EE-458E-A2F9-A9DB1ADBD625}"/>
    <cellStyle name="桁区切り 13 2" xfId="842" xr:uid="{E68240D6-E5D3-4973-A9EC-AE55821615AE}"/>
    <cellStyle name="桁区切り 13 3" xfId="843" xr:uid="{FD6E3B5A-E4AE-4381-8035-BDC73E960ED9}"/>
    <cellStyle name="桁区切り 14" xfId="844" xr:uid="{C5F075B8-3AC7-4FC2-9AA3-F53552945C29}"/>
    <cellStyle name="桁区切り 14 2" xfId="845" xr:uid="{0CA15C5F-11E3-4808-BDE5-CF1576289D62}"/>
    <cellStyle name="桁区切り 15" xfId="846" xr:uid="{2F1AF737-12F5-4EA9-8BC6-A5D192B411F3}"/>
    <cellStyle name="桁区切り 15 2" xfId="847" xr:uid="{98FDA59F-D562-4C16-AE56-1A5AB47B8743}"/>
    <cellStyle name="桁区切り 16" xfId="848" xr:uid="{C0D78ACD-5B39-4456-8254-7150EE3BB941}"/>
    <cellStyle name="桁区切り 16 2" xfId="849" xr:uid="{80379363-973F-45B5-840A-00F78AA5DD8B}"/>
    <cellStyle name="桁区切り 17" xfId="850" xr:uid="{DAB758C8-D2C5-426B-A47F-0F28F1219C55}"/>
    <cellStyle name="桁区切り 18" xfId="851" xr:uid="{7D773CDF-2FCA-45D9-85F2-64AAC96C3363}"/>
    <cellStyle name="桁区切り 19" xfId="852" xr:uid="{73E429A1-F93A-4ACA-841D-56CA0B6A15D7}"/>
    <cellStyle name="桁区切り 2" xfId="46" xr:uid="{438D2A39-4D89-4D1B-885E-7276AC2531C3}"/>
    <cellStyle name="桁区切り 2 2" xfId="49" xr:uid="{5CA89973-01D3-4070-ABF8-0B41ED82798A}"/>
    <cellStyle name="桁区切り 2 2 2" xfId="50" xr:uid="{5575B3C4-DE29-46D7-8F5B-269FD49D3EE9}"/>
    <cellStyle name="桁区切り 2 2 2 2" xfId="853" xr:uid="{26C77D7E-921E-42CD-88F7-F67078B306F4}"/>
    <cellStyle name="桁区切り 2 2 3" xfId="252" xr:uid="{49C78082-A7B6-4C98-8707-BD5CEBAF6078}"/>
    <cellStyle name="桁区切り 2 2 4" xfId="117" xr:uid="{D9F0CB6A-C7C1-42CE-9F8E-23DD315907D3}"/>
    <cellStyle name="桁区切り 2 3" xfId="253" xr:uid="{3C6AE1B0-A182-49B0-9128-DD669CF62854}"/>
    <cellStyle name="桁区切り 2 3 2" xfId="854" xr:uid="{C03447C5-6DF3-4BE1-AB4B-452393F5C0A8}"/>
    <cellStyle name="桁区切り 2 4" xfId="855" xr:uid="{FE20DDE2-6804-4B86-81E7-D3E838218DAB}"/>
    <cellStyle name="桁区切り 2 4 2" xfId="856" xr:uid="{C1C1D120-2411-46BA-AA0A-3A94385D7953}"/>
    <cellStyle name="桁区切り 2 5" xfId="857" xr:uid="{DDD51EB0-21BC-4BE9-858A-433C7C893876}"/>
    <cellStyle name="桁区切り 2 6" xfId="858" xr:uid="{B7E5131A-9A01-4A28-9ACA-915D9D4F98BF}"/>
    <cellStyle name="桁区切り 2 7" xfId="859" xr:uid="{A19CA307-029A-4F24-96FC-E233259B6E7B}"/>
    <cellStyle name="桁区切り 2 7 2" xfId="860" xr:uid="{12FC1097-5035-48CA-BE47-39C0FED71B40}"/>
    <cellStyle name="桁区切り 2 8" xfId="861" xr:uid="{475C6A16-14C4-40B0-A4FE-F7F1A5733E79}"/>
    <cellStyle name="桁区切り 20" xfId="862" xr:uid="{652EBF15-00FE-4FE0-90AB-0DC36E77B0D1}"/>
    <cellStyle name="桁区切り 21" xfId="863" xr:uid="{2DC521F5-3FCB-4D40-8008-BB73B81FDC8F}"/>
    <cellStyle name="桁区切り 22" xfId="864" xr:uid="{D94C165B-6160-4758-A55A-295A766C3885}"/>
    <cellStyle name="桁区切り 23" xfId="865" xr:uid="{18D448D0-AB85-448C-9C37-EFB512C3E6C2}"/>
    <cellStyle name="桁区切り 24" xfId="866" xr:uid="{28DC1F3B-0710-4698-B046-539AB68F6FD1}"/>
    <cellStyle name="桁区切り 25" xfId="867" xr:uid="{DCB04304-24CE-4CA8-822E-46DB40E02C57}"/>
    <cellStyle name="桁区切り 26" xfId="868" xr:uid="{C4E2A027-05F6-4FC3-988B-FEFE350B1B2F}"/>
    <cellStyle name="桁区切り 27" xfId="869" xr:uid="{D8DF65F7-2D80-417C-881E-C8545D9EEEE7}"/>
    <cellStyle name="桁区切り 28" xfId="870" xr:uid="{771B2430-5E0F-48A8-A27F-2BD98C0256A5}"/>
    <cellStyle name="桁区切り 29" xfId="871" xr:uid="{BD6075F5-C202-46EA-A70D-B573975808E8}"/>
    <cellStyle name="桁区切り 3" xfId="104" xr:uid="{357CF7B3-C18B-447A-A65F-91D0B3D8D669}"/>
    <cellStyle name="桁区切り 3 2" xfId="254" xr:uid="{97D2012C-9E92-44BD-A837-4D24206CFB1A}"/>
    <cellStyle name="桁区切り 3 2 2" xfId="872" xr:uid="{3E889395-182B-458C-B853-A2134B8EDDE6}"/>
    <cellStyle name="桁区切り 3 3" xfId="255" xr:uid="{FD0F521D-1BC3-46DC-9F8D-F25A95A6D1DE}"/>
    <cellStyle name="桁区切り 3 4" xfId="873" xr:uid="{CB79FAB9-1083-42C7-8A38-0C0100460690}"/>
    <cellStyle name="桁区切り 3 5" xfId="874" xr:uid="{0C6E4A94-762A-46BC-B104-D42A8F618011}"/>
    <cellStyle name="桁区切り 3 6" xfId="875" xr:uid="{182EC199-4F27-45D0-AFCB-E2F66052E756}"/>
    <cellStyle name="桁区切り 3 6 2" xfId="876" xr:uid="{9E363AE9-D974-4420-BA98-F26871D7BA1F}"/>
    <cellStyle name="桁区切り 3 7" xfId="877" xr:uid="{3FECCBEB-F419-4040-A8AE-B06039C8EC28}"/>
    <cellStyle name="桁区切り 30" xfId="878" xr:uid="{4E3FCC0E-BBB2-4616-9E00-9EA72D1E0FAD}"/>
    <cellStyle name="桁区切り 31" xfId="879" xr:uid="{C2CF52EA-8D07-47B7-92D7-23C5F752EEA2}"/>
    <cellStyle name="桁区切り 31 2" xfId="880" xr:uid="{F87CE33C-C23C-416E-AF01-5B62EB439AC5}"/>
    <cellStyle name="桁区切り 32" xfId="881" xr:uid="{A98C1B0A-F7E9-435C-9669-E5F36CFFB7E9}"/>
    <cellStyle name="桁区切り 32 2" xfId="882" xr:uid="{61968D91-734C-49DC-BDAC-841A2CF7572B}"/>
    <cellStyle name="桁区切り 33" xfId="883" xr:uid="{491BE719-6373-437F-B8F9-A28D0DCB1EF1}"/>
    <cellStyle name="桁区切り 34" xfId="884" xr:uid="{D5227497-3911-4928-A01E-AC6CFE7D9AD3}"/>
    <cellStyle name="桁区切り 35" xfId="885" xr:uid="{905EE6EE-AA36-4528-9EBE-BA5682C2AA52}"/>
    <cellStyle name="桁区切り 36" xfId="886" xr:uid="{1E0BDF86-0460-4F31-8E1C-B33ECCFC533F}"/>
    <cellStyle name="桁区切り 37" xfId="887" xr:uid="{14AC14D3-D8A9-4300-98EB-4A3A89B589CE}"/>
    <cellStyle name="桁区切り 38" xfId="888" xr:uid="{7A4D1EE1-709E-4BDB-9EC0-714C20C31C50}"/>
    <cellStyle name="桁区切り 39" xfId="889" xr:uid="{E657AD89-C621-49BC-B825-C3C11B09FDA7}"/>
    <cellStyle name="桁区切り 4" xfId="105" xr:uid="{FF0C2465-BA98-4C5A-8A4D-2E2F481E5F82}"/>
    <cellStyle name="桁区切り 4 2" xfId="256" xr:uid="{9A300E3F-AE70-4228-9D22-C7F0038AE0EA}"/>
    <cellStyle name="桁区切り 4 2 2" xfId="257" xr:uid="{40D9ED6E-4CC9-4716-9A3F-786B1C7BBBFC}"/>
    <cellStyle name="桁区切り 4 2 3" xfId="258" xr:uid="{FEFF23EB-0C4B-4E28-9EC5-7588E44AA2E7}"/>
    <cellStyle name="桁区切り 4 3" xfId="259" xr:uid="{6241F78F-443C-43EF-8876-9BD9D7B801E6}"/>
    <cellStyle name="桁区切り 4 4" xfId="260" xr:uid="{6067C431-9921-4944-8DC6-F79EEE8C8E96}"/>
    <cellStyle name="桁区切り 4 5" xfId="261" xr:uid="{1E0C36A0-16C5-4759-8C03-8B1E333EF2B7}"/>
    <cellStyle name="桁区切り 4 5 2" xfId="890" xr:uid="{3068E928-B2E7-454D-921B-21BFB684BD49}"/>
    <cellStyle name="桁区切り 4 6" xfId="891" xr:uid="{929389D1-5A35-435B-ADCB-50DF8AD6CD3E}"/>
    <cellStyle name="桁区切り 40" xfId="892" xr:uid="{CF7C3C83-F721-4C99-BB07-FACA2D840174}"/>
    <cellStyle name="桁区切り 41" xfId="893" xr:uid="{C5BBBD70-CC9A-4C68-AA56-F90A87BB7779}"/>
    <cellStyle name="桁区切り 42" xfId="894" xr:uid="{3AECE0BB-FF4A-4153-BEAC-0AC58D270EC0}"/>
    <cellStyle name="桁区切り 43" xfId="895" xr:uid="{C59E185C-FB32-4AA1-9AA8-C82A0F843B28}"/>
    <cellStyle name="桁区切り 44" xfId="896" xr:uid="{8C124EF6-C670-453F-8B26-105AEA0544EC}"/>
    <cellStyle name="桁区切り 45" xfId="897" xr:uid="{4D133242-1D87-42FC-B97B-9076E406B13B}"/>
    <cellStyle name="桁区切り 46" xfId="898" xr:uid="{B6858E11-E5EF-4DEB-8C0B-AA5307689F93}"/>
    <cellStyle name="桁区切り 47" xfId="899" xr:uid="{FF5D9940-098E-4D2F-A629-CDEF95EEC51B}"/>
    <cellStyle name="桁区切り 48" xfId="900" xr:uid="{AAC4D172-85AA-4D34-A011-BDAC37AF9332}"/>
    <cellStyle name="桁区切り 49" xfId="901" xr:uid="{8AC4833B-A1F0-4E70-AEB2-08BB3E96EBDA}"/>
    <cellStyle name="桁区切り 5" xfId="902" xr:uid="{B125D8A9-6C0C-4993-95D9-ABF45CC9D01D}"/>
    <cellStyle name="桁区切り 5 2" xfId="903" xr:uid="{CB028DAD-EED0-44E2-B529-2CDFE33B0F59}"/>
    <cellStyle name="桁区切り 5 3" xfId="904" xr:uid="{F5C0D238-3005-4231-8BBA-3F32B608C77E}"/>
    <cellStyle name="桁区切り 5 3 2" xfId="905" xr:uid="{D1497911-FD34-4976-B3F0-B12D6C2F3EDF}"/>
    <cellStyle name="桁区切り 50" xfId="906" xr:uid="{BC9EEA17-04B8-4D96-B9F0-F7336A012CD1}"/>
    <cellStyle name="桁区切り 51" xfId="907" xr:uid="{C37D4AFC-F887-451C-BB43-FDF45C920D6F}"/>
    <cellStyle name="桁区切り 52" xfId="908" xr:uid="{CBC9DCAE-3090-45E2-97DE-6547A8B8FADA}"/>
    <cellStyle name="桁区切り 53" xfId="909" xr:uid="{77B371FA-B5BC-4FB9-80D1-E3D8A6E41FA7}"/>
    <cellStyle name="桁区切り 54" xfId="910" xr:uid="{3362999A-5310-422C-9C6A-7A144012ABE7}"/>
    <cellStyle name="桁区切り 55" xfId="911" xr:uid="{374E85FF-63D4-4446-9814-A25C8D15EBAC}"/>
    <cellStyle name="桁区切り 56" xfId="912" xr:uid="{99D9F72D-6D02-409B-BEA4-170D3705C57A}"/>
    <cellStyle name="桁区切り 57" xfId="913" xr:uid="{6506CB35-0513-4D7F-AD1F-9A63A3EBF462}"/>
    <cellStyle name="桁区切り 58" xfId="914" xr:uid="{B97DB81C-283A-4C1E-9FBC-E5DE6DD3C861}"/>
    <cellStyle name="桁区切り 59" xfId="915" xr:uid="{01C7C35F-B407-4F15-8F60-C81CF57272BC}"/>
    <cellStyle name="桁区切り 6" xfId="916" xr:uid="{DA21D48E-FEEC-4E3C-84A5-A39DA25C536A}"/>
    <cellStyle name="桁区切り 6 2" xfId="917" xr:uid="{A611B23C-BD63-4D49-A2CE-3742EB96C063}"/>
    <cellStyle name="桁区切り 6 3" xfId="479" xr:uid="{FDEFAA96-3745-438F-AE7B-51DFA49F340D}"/>
    <cellStyle name="桁区切り 60" xfId="918" xr:uid="{059374F1-8A20-482E-A482-863CF86776A6}"/>
    <cellStyle name="桁区切り 61" xfId="919" xr:uid="{DB89DCC8-9C70-4D1F-935F-4CF7E4C288B2}"/>
    <cellStyle name="桁区切り 62" xfId="920" xr:uid="{352B71D3-DD6C-4737-92BF-3903AFF08C50}"/>
    <cellStyle name="桁区切り 63" xfId="921" xr:uid="{17FBCA6D-21CB-419B-82CD-068EC351A3B9}"/>
    <cellStyle name="桁区切り 64" xfId="922" xr:uid="{0C6F13CC-6852-4E42-8969-3CF3D68E73C0}"/>
    <cellStyle name="桁区切り 65" xfId="923" xr:uid="{3B144AE3-C665-4909-A904-8F653B68BE8E}"/>
    <cellStyle name="桁区切り 66" xfId="924" xr:uid="{BCBA1F76-D23C-4E78-A75B-C2EC5C51F354}"/>
    <cellStyle name="桁区切り 67" xfId="925" xr:uid="{7AEEEEA8-5897-4AF9-9AFA-15FDC00BD57C}"/>
    <cellStyle name="桁区切り 68" xfId="926" xr:uid="{61519CA0-934F-44D9-80B6-3C4EA6766079}"/>
    <cellStyle name="桁区切り 69" xfId="927" xr:uid="{2CF5073F-6687-47D1-A41C-8782CB54545E}"/>
    <cellStyle name="桁区切り 7" xfId="928" xr:uid="{08556B41-CA44-4FEE-B1B6-B79ED13D0F7E}"/>
    <cellStyle name="桁区切り 7 2" xfId="929" xr:uid="{CA884DCB-8A8B-4EB5-8F51-B186D2115802}"/>
    <cellStyle name="桁区切り 70" xfId="930" xr:uid="{6871364B-1023-481B-89FC-749003C8A10C}"/>
    <cellStyle name="桁区切り 71" xfId="931" xr:uid="{477FE34E-E479-4B84-98E5-39333675395B}"/>
    <cellStyle name="桁区切り 72" xfId="932" xr:uid="{2FD6075E-58DF-48B6-895C-BE13EF6C55FC}"/>
    <cellStyle name="桁区切り 73" xfId="933" xr:uid="{6450346B-2000-4211-846C-57DA5AB75983}"/>
    <cellStyle name="桁区切り 74" xfId="934" xr:uid="{9149A6D4-DF73-43FD-A67E-49D4BA46F422}"/>
    <cellStyle name="桁区切り 75" xfId="935" xr:uid="{2D51C4BD-90AE-4B99-9E2F-03F888594C10}"/>
    <cellStyle name="桁区切り 76" xfId="936" xr:uid="{CE4106FD-55C8-48D1-BC1C-AD97511634E0}"/>
    <cellStyle name="桁区切り 77" xfId="937" xr:uid="{0FB1CCA2-2B17-4CDC-979E-0557677D23F4}"/>
    <cellStyle name="桁区切り 78" xfId="938" xr:uid="{939ECFD4-0E50-434D-8396-ADB538121F24}"/>
    <cellStyle name="桁区切り 79" xfId="939" xr:uid="{BA63702F-7CF0-4EAB-ACFF-8DA5FE2ED521}"/>
    <cellStyle name="桁区切り 8" xfId="940" xr:uid="{B1F08425-6D66-4120-BA87-27719817DE98}"/>
    <cellStyle name="桁区切り 8 2" xfId="941" xr:uid="{C8801366-6F00-4DA9-81C3-A3D2F0F2E945}"/>
    <cellStyle name="桁区切り 80" xfId="942" xr:uid="{EA02EAEB-FB84-49C6-B2CC-14A1A2C95ECE}"/>
    <cellStyle name="桁区切り 81" xfId="943" xr:uid="{50ED975A-034C-4D86-AB15-8B376EA6B624}"/>
    <cellStyle name="桁区切り 82" xfId="944" xr:uid="{44772F07-0332-4709-8C27-65F611C8D86A}"/>
    <cellStyle name="桁区切り 83" xfId="945" xr:uid="{1165E20F-725E-4A3B-8E2C-122B5209D5FB}"/>
    <cellStyle name="桁区切り 84" xfId="946" xr:uid="{3002B69C-51EB-4C18-9354-EA16AF35DC54}"/>
    <cellStyle name="桁区切り 84 2" xfId="947" xr:uid="{B2069FB9-549C-45D6-A7F4-7538890E8B76}"/>
    <cellStyle name="桁区切り 85" xfId="948" xr:uid="{B8DA3DF4-8768-4664-9C4E-25102A4B6D47}"/>
    <cellStyle name="桁区切り 85 2" xfId="949" xr:uid="{D192632B-3A18-4152-9EB6-DD69AF3A3841}"/>
    <cellStyle name="桁区切り 86" xfId="950" xr:uid="{7C886F9C-7809-4DEA-B752-8E8C31026C42}"/>
    <cellStyle name="桁区切り 86 2" xfId="951" xr:uid="{004820E3-8E4E-42AE-A659-D461D47E7C87}"/>
    <cellStyle name="桁区切り 87" xfId="952" xr:uid="{184EB720-5BE7-4CB7-9D49-923BB895F9BA}"/>
    <cellStyle name="桁区切り 88" xfId="953" xr:uid="{BD217D68-08AE-436F-8E89-490DDB55D0AF}"/>
    <cellStyle name="桁区切り 89" xfId="954" xr:uid="{6F4F1EDB-2141-4877-8C85-604B17E51ABF}"/>
    <cellStyle name="桁区切り 9" xfId="955" xr:uid="{79092271-004A-49C4-8A57-3295279E725E}"/>
    <cellStyle name="桁区切り 9 2" xfId="956" xr:uid="{522732EA-7E94-48F2-AFA9-4258A891A5C5}"/>
    <cellStyle name="桁区切り 90" xfId="957" xr:uid="{34E41102-C29C-4F4F-9D85-DF6F508FB4F3}"/>
    <cellStyle name="桁区切り 91" xfId="958" xr:uid="{6FA01906-1E5E-4C7E-B49F-1001AAC8AA14}"/>
    <cellStyle name="桁区切り 92" xfId="959" xr:uid="{886EEDC0-1A24-4405-B40D-AFF64203400D}"/>
    <cellStyle name="桁区切り 92 2" xfId="960" xr:uid="{B5ED9632-2B9D-42A4-AC88-9EF164C833A8}"/>
    <cellStyle name="桁区切り 93" xfId="961" xr:uid="{BD358573-60E2-4262-82DD-BD5AA0001AA7}"/>
    <cellStyle name="桁区切り 93 2" xfId="962" xr:uid="{1A7E953A-DE3E-4628-A1FC-317850FE9CAE}"/>
    <cellStyle name="桁区切り 94" xfId="963" xr:uid="{B376AE3E-CAEF-4F00-8072-571F5E9A6ED3}"/>
    <cellStyle name="桁区切り 94 2" xfId="964" xr:uid="{CDE9FA95-9436-4BF9-8FE6-F2FB1DA21E39}"/>
    <cellStyle name="桁区切り 95" xfId="965" xr:uid="{D47C94E0-65B6-4F11-B9F4-D47146BB9EA7}"/>
    <cellStyle name="桁区切り 96" xfId="966" xr:uid="{325E68A1-E242-4ABD-9492-3D6E91A998CD}"/>
    <cellStyle name="桁区切り 97" xfId="967" xr:uid="{7920EC3B-D5A6-40B2-ADCD-2718FA17DF80}"/>
    <cellStyle name="桁区切り 98" xfId="1131" xr:uid="{B35A4FE2-1DF0-4AE2-B6E6-D0168F89003A}"/>
    <cellStyle name="桁区切り 99" xfId="34" xr:uid="{F504B2B4-FC00-465C-91FB-F285CB097E77}"/>
    <cellStyle name="見出し 1 2" xfId="262" xr:uid="{C847B80A-3AC3-4211-AD47-114DCF4EC6DB}"/>
    <cellStyle name="見出し 1 2 2" xfId="263" xr:uid="{5E03899C-00DE-4219-B4D9-62DC0C1A9665}"/>
    <cellStyle name="見出し 1 2 3" xfId="264" xr:uid="{D2947691-61D6-4A35-AB5B-D175AC8E97AA}"/>
    <cellStyle name="見出し 1 3" xfId="968" xr:uid="{6FF3866F-8288-4F10-88C7-463465498F2A}"/>
    <cellStyle name="見出し 1 4" xfId="35" xr:uid="{AC6BB2B9-70FC-4489-A528-2628628F937A}"/>
    <cellStyle name="見出し 2 2" xfId="265" xr:uid="{8940C9CA-94BE-4537-B33B-B176202B4CC7}"/>
    <cellStyle name="見出し 2 2 2" xfId="266" xr:uid="{74CE0AAC-16C7-4FC8-A4CF-03EF7B1D7E86}"/>
    <cellStyle name="見出し 2 2 3" xfId="267" xr:uid="{C682D3B5-9212-403D-AB8A-371E9CEA0AC2}"/>
    <cellStyle name="見出し 2 3" xfId="969" xr:uid="{5C92F3BD-D73D-472E-B4BC-4D48F411B0F2}"/>
    <cellStyle name="見出し 2 4" xfId="36" xr:uid="{54E17768-FFEC-4D0F-B5E7-3DD1F74DFE31}"/>
    <cellStyle name="見出し 3 2" xfId="268" xr:uid="{D9DF3181-AB1E-4AE9-B881-152A182CC288}"/>
    <cellStyle name="見出し 3 2 2" xfId="269" xr:uid="{A05A1F77-7E84-4695-A8DC-23CB8C043657}"/>
    <cellStyle name="見出し 3 2 3" xfId="270" xr:uid="{32F4298E-93FF-475D-B78C-1B58637EAC5E}"/>
    <cellStyle name="見出し 3 2 3 2" xfId="1244" xr:uid="{2CDA5731-5ECD-495F-8A23-3F7BFA9F1F9A}"/>
    <cellStyle name="見出し 3 2 3 3" xfId="1680" xr:uid="{7058B8D9-8ED6-4D39-ADDD-39F7250761DF}"/>
    <cellStyle name="見出し 3 2 3 4" xfId="1264" xr:uid="{412115D9-EC31-4F79-BE5A-6F2EF4F7B975}"/>
    <cellStyle name="見出し 3 2 4" xfId="1245" xr:uid="{790C8F84-1A97-4A15-A46A-5DCB491E2615}"/>
    <cellStyle name="見出し 3 2 5" xfId="1226" xr:uid="{86B00115-753C-4C38-9346-E26B53950594}"/>
    <cellStyle name="見出し 3 2 6" xfId="1679" xr:uid="{1762D9D0-5266-4F8F-9F3C-B63D73F336E3}"/>
    <cellStyle name="見出し 3 3" xfId="970" xr:uid="{F66511D5-3B43-4DCE-AFD9-E7BDCAD09215}"/>
    <cellStyle name="見出し 3 3 2" xfId="1676" xr:uid="{503F5E06-7866-4D14-A313-ACA281D6DEB7}"/>
    <cellStyle name="見出し 3 3 3" xfId="1628" xr:uid="{DA8546C6-5098-4E4B-9911-9DDBC08FAC7D}"/>
    <cellStyle name="見出し 3 3 4" xfId="1703" xr:uid="{245FF75B-667C-4EDC-B662-23885F1E9E20}"/>
    <cellStyle name="見出し 3 4" xfId="37" xr:uid="{A96EA832-47E8-4EDD-A055-9507764F42DE}"/>
    <cellStyle name="見出し 3 5" xfId="1267" xr:uid="{42CA4A63-B67B-4E2D-9F2F-D2E222936948}"/>
    <cellStyle name="見出し 3 6" xfId="1571" xr:uid="{9647F7A0-4F96-40BB-8694-4422D2BF70CA}"/>
    <cellStyle name="見出し 3 7" xfId="1658" xr:uid="{26A7AB56-11C9-4C34-B123-E244F1CF9A87}"/>
    <cellStyle name="見出し 4 2" xfId="271" xr:uid="{8D792003-9167-490E-A193-49E0AE7901A9}"/>
    <cellStyle name="見出し 4 2 2" xfId="272" xr:uid="{E583061B-4FFC-4E5C-9EC7-50DD243DCB87}"/>
    <cellStyle name="見出し 4 2 3" xfId="273" xr:uid="{688E502A-6ABA-4BBC-95A0-BDC581818F8E}"/>
    <cellStyle name="見出し 4 3" xfId="971" xr:uid="{363A3F6E-CAC4-4BA2-B3DD-AFAE7E88BF2E}"/>
    <cellStyle name="見出し 4 4" xfId="38" xr:uid="{72E8EEC6-BC54-47F9-B48E-AC2BD787E603}"/>
    <cellStyle name="見出し１" xfId="972" xr:uid="{A693AD7F-F045-4900-B2BC-EF3A8E51766B}"/>
    <cellStyle name="見出し２" xfId="973" xr:uid="{4EC0EA37-C817-469C-8FEB-04D099410663}"/>
    <cellStyle name="合計" xfId="974" xr:uid="{7CB34556-F923-4F19-835E-6D965E7E5DEF}"/>
    <cellStyle name="集計 2" xfId="274" xr:uid="{2D802B22-8DAD-45B8-A567-3566599FD7ED}"/>
    <cellStyle name="集計 2 2" xfId="275" xr:uid="{72552EEE-B34E-4747-8473-F49F8151B2FD}"/>
    <cellStyle name="集計 2 2 2" xfId="975" xr:uid="{86278452-8A98-4E3D-8F6B-796DE2D0506F}"/>
    <cellStyle name="集計 2 2 2 2" xfId="1595" xr:uid="{4E3BE4C3-2A9A-4CDA-96A4-2FB5E90643BB}"/>
    <cellStyle name="集計 2 2 2 3" xfId="1164" xr:uid="{769EF61F-0DEA-4EDF-B29E-383A4E340A74}"/>
    <cellStyle name="集計 2 2 2 4" xfId="1728" xr:uid="{C19BD7A2-52A0-4A51-B135-75EA2D6FB1B2}"/>
    <cellStyle name="集計 2 2 3" xfId="976" xr:uid="{FD9CDBFA-E675-494B-8CC0-86A35E93931F}"/>
    <cellStyle name="集計 2 2 3 2" xfId="1596" xr:uid="{CCD62D2F-8336-4178-ABC0-368F5571EF9C}"/>
    <cellStyle name="集計 2 2 3 3" xfId="1704" xr:uid="{BF4CCCE5-BE68-40A4-ADCB-1B599A6C681F}"/>
    <cellStyle name="集計 2 2 3 4" xfId="1729" xr:uid="{F793501D-FA86-4AF7-8E6C-990840BD2048}"/>
    <cellStyle name="集計 2 2 4" xfId="977" xr:uid="{3E29781F-457E-4855-8B52-B06B9C360043}"/>
    <cellStyle name="集計 2 2 4 2" xfId="1597" xr:uid="{E52BCFF6-78BC-4472-B5DD-CDDDD722BDF6}"/>
    <cellStyle name="集計 2 2 4 3" xfId="1705" xr:uid="{C3AE2F4B-CE9B-4891-A807-0C058D9C4174}"/>
    <cellStyle name="集計 2 2 4 4" xfId="1730" xr:uid="{1734F669-0EF3-4BFD-88F1-306DCBD96C64}"/>
    <cellStyle name="集計 2 3" xfId="276" xr:uid="{388723C8-0D59-48D0-AF3D-15D21E5D2A04}"/>
    <cellStyle name="集計 2 3 2" xfId="277" xr:uid="{18EB9144-D1AB-4CEF-AF71-FE7BF188E3EF}"/>
    <cellStyle name="集計 2 3 2 2" xfId="474" xr:uid="{442F8D7F-2156-4139-BD99-2F89A335AFBF}"/>
    <cellStyle name="集計 2 3 2 2 2" xfId="1287" xr:uid="{691F77F7-97B4-4C54-A23B-40FF4B54616F}"/>
    <cellStyle name="集計 2 3 2 2 3" xfId="1592" xr:uid="{F2F88F40-470E-43C3-A5A8-DAB478AD5C3F}"/>
    <cellStyle name="集計 2 3 2 2 4" xfId="1632" xr:uid="{E8B1DC64-B055-4708-9BDE-50D77E711373}"/>
    <cellStyle name="集計 2 3 2 3" xfId="1231" xr:uid="{8C6B5436-1540-47F6-92B1-B38D5CE2584B}"/>
    <cellStyle name="集計 2 3 2 4" xfId="1630" xr:uid="{8EC3813E-4E20-48FC-9F38-4DA5C5FF9F5B}"/>
    <cellStyle name="集計 2 3 2 5" xfId="1235" xr:uid="{C2CD1C76-5E80-4B7C-8CBC-1C49A649EC31}"/>
    <cellStyle name="集計 2 3 3" xfId="464" xr:uid="{C5D34C68-5882-4445-85BF-FBD5C3FCA0DD}"/>
    <cellStyle name="集計 2 3 3 2" xfId="1281" xr:uid="{99BE6843-FCBD-4B08-BAC8-F72C668A40DF}"/>
    <cellStyle name="集計 2 3 3 3" xfId="1530" xr:uid="{A2C4BE9A-75E6-445A-BAE7-714F52C3C42C}"/>
    <cellStyle name="集計 2 3 3 4" xfId="1133" xr:uid="{8778DA87-E540-43B0-85AC-27799A47D126}"/>
    <cellStyle name="集計 2 3 4" xfId="1230" xr:uid="{458E6B6A-7ECC-4A6E-BFB8-A22B8E3F05B0}"/>
    <cellStyle name="集計 2 3 5" xfId="1240" xr:uid="{65DB8859-664B-4FB1-9DD8-F52E3153EC3A}"/>
    <cellStyle name="集計 2 3 6" xfId="1219" xr:uid="{64F072F0-D03F-491D-9C59-D68BD8D61E72}"/>
    <cellStyle name="集計 2 4" xfId="463" xr:uid="{F723E280-775D-410D-A036-A09FA3A0F8A9}"/>
    <cellStyle name="集計 2 4 2" xfId="1280" xr:uid="{10D8890F-BC79-457A-AE83-A28008437BD5}"/>
    <cellStyle name="集計 2 4 3" xfId="1141" xr:uid="{32F75529-9193-436D-80AD-C6A292277CA9}"/>
    <cellStyle name="集計 2 4 4" xfId="1634" xr:uid="{E14E56D6-97E2-41E6-84D8-AFD4A651CEE1}"/>
    <cellStyle name="集計 2 5" xfId="978" xr:uid="{4D1303D0-7826-4CBF-B9D7-3F47C2E65454}"/>
    <cellStyle name="集計 2 5 2" xfId="1598" xr:uid="{42C57925-D1B6-4A55-BB4F-8186AD74A051}"/>
    <cellStyle name="集計 2 5 3" xfId="1706" xr:uid="{D34A8874-C41A-4983-A324-7EB763131229}"/>
    <cellStyle name="集計 2 5 4" xfId="1731" xr:uid="{5056B4A8-34BF-459D-B659-BF138A09FFF2}"/>
    <cellStyle name="集計 2 6" xfId="1229" xr:uid="{F19FB1B3-EEC3-4CD3-936D-BEC83CAB345C}"/>
    <cellStyle name="集計 2 7" xfId="1241" xr:uid="{276C798A-0901-4352-943E-19A6AAE83630}"/>
    <cellStyle name="集計 2 8" xfId="1609" xr:uid="{6BD943AB-EACF-4929-B559-0EDE35C072A1}"/>
    <cellStyle name="集計 3" xfId="120" xr:uid="{9754EE17-A8F6-40DC-AC73-F04A58FAF465}"/>
    <cellStyle name="集計 3 2" xfId="979" xr:uid="{071B74AB-0D52-401F-8FE3-A8D6197486A4}"/>
    <cellStyle name="集計 3 2 2" xfId="1599" xr:uid="{8FA1FAE8-5DEC-407B-BD84-D2BD5F92FB99}"/>
    <cellStyle name="集計 3 2 3" xfId="1707" xr:uid="{42228B38-570F-4960-85E6-C2EA82F488C7}"/>
    <cellStyle name="集計 3 2 4" xfId="1732" xr:uid="{E57444B0-7BEA-48A8-8BAF-4FA0CA8D330E}"/>
    <cellStyle name="集計 3 3" xfId="980" xr:uid="{2CAAA3DF-9271-4460-883B-95F7164FD76B}"/>
    <cellStyle name="集計 3 3 2" xfId="1600" xr:uid="{93BA4E3C-543D-4349-98EB-F0C3F750ACC2}"/>
    <cellStyle name="集計 3 3 3" xfId="1708" xr:uid="{F521E305-F3FC-4CB2-A057-0CD93DD5A2A3}"/>
    <cellStyle name="集計 3 3 4" xfId="1733" xr:uid="{BDEADA51-BAE0-4D8D-8507-F907AEC224E6}"/>
    <cellStyle name="集計 3 4" xfId="981" xr:uid="{42239604-DFB8-4D10-A29E-AF9CE6200C00}"/>
    <cellStyle name="集計 3 4 2" xfId="1601" xr:uid="{AA3E6B9F-2636-4727-8CFC-7AFC6D21CC9D}"/>
    <cellStyle name="集計 3 4 3" xfId="1723" xr:uid="{31B714C7-D923-4858-8CEE-20352F810CA3}"/>
    <cellStyle name="集計 3 4 4" xfId="1734" xr:uid="{A0C324DB-981F-49B6-BAAB-091EFD1E8E62}"/>
    <cellStyle name="集計 3 5" xfId="1181" xr:uid="{9E079803-A917-4DC5-B12D-7FB52D72C207}"/>
    <cellStyle name="集計 3 6" xfId="1672" xr:uid="{37C00904-41B9-430D-91CE-45897B41C6DD}"/>
    <cellStyle name="集計 3 7" xfId="1720" xr:uid="{DA5381FF-C14F-4FE1-8032-99B7A27833AD}"/>
    <cellStyle name="集計 4" xfId="39" xr:uid="{45FD6C3B-6A39-40D0-9D89-D036026C8472}"/>
    <cellStyle name="集計 5" xfId="1148" xr:uid="{C132BDDC-CB3C-42F4-B40B-39C7291AAD60}"/>
    <cellStyle name="集計 6" xfId="1175" xr:uid="{5210AA08-FB75-4CAD-9653-C16810A75909}"/>
    <cellStyle name="集計 7" xfId="1532" xr:uid="{2E8FF32C-C23F-4F80-B179-52FAFC9F2561}"/>
    <cellStyle name="出力 2" xfId="278" xr:uid="{83243A43-EB09-4E0E-8DA7-5480F9D3673D}"/>
    <cellStyle name="出力 2 2" xfId="279" xr:uid="{96F86AC2-1906-444B-96B8-A47D778A73A1}"/>
    <cellStyle name="出力 2 2 2" xfId="982" xr:uid="{A3A41FB6-5511-4ABA-BCA1-4C8753D64CF7}"/>
    <cellStyle name="出力 2 2 2 2" xfId="1602" xr:uid="{6821B03D-37DE-482A-B58A-126754C22E6F}"/>
    <cellStyle name="出力 2 2 2 3" xfId="1163" xr:uid="{62EF1373-95F1-42A0-B096-6DB132A06E07}"/>
    <cellStyle name="出力 2 2 3" xfId="983" xr:uid="{972B3C99-5205-49F8-AD80-C587A1D11469}"/>
    <cellStyle name="出力 2 2 3 2" xfId="1603" xr:uid="{B08E1B67-4F4F-4874-AB02-8A10ABC31B31}"/>
    <cellStyle name="出力 2 2 3 3" xfId="1294" xr:uid="{55381E16-F13E-42C4-BE40-0AA762F88849}"/>
    <cellStyle name="出力 2 2 4" xfId="984" xr:uid="{DDF0E854-F8BE-4CAD-B42B-EA1F2E005270}"/>
    <cellStyle name="出力 2 2 4 2" xfId="1604" xr:uid="{6EC07ED5-3334-4AC3-81AF-88BAD94F534D}"/>
    <cellStyle name="出力 2 2 4 3" xfId="1265" xr:uid="{5361603D-7C48-4C35-BEA2-84E8F83313BF}"/>
    <cellStyle name="出力 2 3" xfId="280" xr:uid="{80CB71D6-4C3F-46B4-A9C5-585478489C01}"/>
    <cellStyle name="出力 2 3 2" xfId="281" xr:uid="{BB55CFE3-753B-4023-9C7F-78AC4E6D8F9A}"/>
    <cellStyle name="出力 2 3 2 2" xfId="475" xr:uid="{90072C1C-9725-4645-A9D4-6DE42EA64180}"/>
    <cellStyle name="出力 2 3 2 2 2" xfId="1288" xr:uid="{093409E0-5CBF-4CB1-9067-32AD872ECD09}"/>
    <cellStyle name="出力 2 3 2 2 3" xfId="1209" xr:uid="{4DC3C69C-DC2F-4CC0-8DCA-836FFE85C10C}"/>
    <cellStyle name="出力 2 3 2 3" xfId="1234" xr:uid="{2A9F1D9A-5986-430E-99A3-BE1BC619C732}"/>
    <cellStyle name="出力 2 3 2 4" xfId="1238" xr:uid="{6E3368E1-E3A3-4B3C-A92A-7FA9F167C7C7}"/>
    <cellStyle name="出力 2 3 2 5" xfId="1237" xr:uid="{B1D0482A-5B64-44C2-A470-C1797D464A67}"/>
    <cellStyle name="出力 2 3 3" xfId="465" xr:uid="{411F3276-8CFB-4A88-8405-1817DE3FC923}"/>
    <cellStyle name="出力 2 3 3 2" xfId="1282" xr:uid="{577D2506-7342-4C73-8FD5-A5F020A198CE}"/>
    <cellStyle name="出力 2 3 3 3" xfId="1529" xr:uid="{ADE7936C-0E06-4D6E-8903-1D5BD6BFCF39}"/>
    <cellStyle name="出力 2 3 4" xfId="1233" xr:uid="{E9DF585F-8D14-485D-8E6F-F1C4FFD2850C}"/>
    <cellStyle name="出力 2 3 5" xfId="1239" xr:uid="{B078B574-52D5-4B6D-819C-F856234A2971}"/>
    <cellStyle name="出力 2 3 6" xfId="1236" xr:uid="{AC105078-4736-4AFE-812A-353561338CAB}"/>
    <cellStyle name="出力 2 4" xfId="114" xr:uid="{B761E332-DC43-4D69-BB41-EDAB0DA084E4}"/>
    <cellStyle name="出力 2 4 2" xfId="1176" xr:uid="{643E1F1E-ABF3-4F1C-AB54-F90EF1F4CD3A}"/>
    <cellStyle name="出力 2 4 3" xfId="1668" xr:uid="{EDF86D86-550F-490B-853F-106C4293D948}"/>
    <cellStyle name="出力 2 5" xfId="985" xr:uid="{33300292-DC1C-445C-BBF8-7E5317299E36}"/>
    <cellStyle name="出力 2 5 2" xfId="1605" xr:uid="{16A34808-9EE8-4B14-A762-96EE2B180CC5}"/>
    <cellStyle name="出力 2 5 3" xfId="1709" xr:uid="{256658D5-74EF-47C8-BDD8-692E3C2B6DF6}"/>
    <cellStyle name="出力 2 6" xfId="1232" xr:uid="{BB5EA776-DFC5-4739-A990-21E5332592F7}"/>
    <cellStyle name="出力 2 7" xfId="1610" xr:uid="{31890379-724A-4D9C-9B0B-3300588A935D}"/>
    <cellStyle name="出力 2 8" xfId="1713" xr:uid="{979FE1B7-2B89-43A7-B33A-EEBC80250BDE}"/>
    <cellStyle name="出力 3" xfId="119" xr:uid="{54D82EBD-061E-4DC9-9A8E-354B9D8302A8}"/>
    <cellStyle name="出力 3 2" xfId="986" xr:uid="{C4718E82-127A-47D6-9596-2A1732CAF50E}"/>
    <cellStyle name="出力 3 2 2" xfId="1606" xr:uid="{63EAC651-4913-474A-9039-DFABC0088630}"/>
    <cellStyle name="出力 3 2 3" xfId="1710" xr:uid="{1C40DBB9-7B08-4F53-B53D-B4C5849C455E}"/>
    <cellStyle name="出力 3 3" xfId="987" xr:uid="{820B86A8-BC79-4968-981C-6C24A5F4010D}"/>
    <cellStyle name="出力 3 3 2" xfId="1607" xr:uid="{A77A90A2-3D34-4BB1-9616-DBD42AE136F4}"/>
    <cellStyle name="出力 3 3 3" xfId="1711" xr:uid="{6C4CBCF0-3C10-44BE-BB91-0C6C97600F67}"/>
    <cellStyle name="出力 3 4" xfId="988" xr:uid="{A16DD92B-F44D-4E14-AFCC-BBD95A17A780}"/>
    <cellStyle name="出力 3 4 2" xfId="1608" xr:uid="{7E9C2B91-6BD6-40AD-8F31-D32A267124B5}"/>
    <cellStyle name="出力 3 4 3" xfId="1712" xr:uid="{0E60607F-B82C-4B8D-A136-8BD415D7D6F3}"/>
    <cellStyle name="出力 3 5" xfId="1180" xr:uid="{AD82ED5E-92E1-4807-94CC-3777A5FC7721}"/>
    <cellStyle name="出力 3 6" xfId="1671" xr:uid="{1F946F8B-06BC-4F39-95AE-2F4F4C8D4C3A}"/>
    <cellStyle name="出力 4" xfId="40" xr:uid="{CC05B84A-6D54-42B1-BAE0-81EBB5FCF255}"/>
    <cellStyle name="出力 5" xfId="1149" xr:uid="{FD32F64D-61CA-4DAB-B15F-EDEE4808E79E}"/>
    <cellStyle name="出力 6" xfId="1659" xr:uid="{4A59BBCB-00FA-42F4-8D52-6B6B079D0EB0}"/>
    <cellStyle name="出力 7" xfId="1626" xr:uid="{990AA13C-2A99-4688-AA58-B48CAA6BACA9}"/>
    <cellStyle name="小数" xfId="989" xr:uid="{6F86E353-6DE5-46B2-B3B5-3380AD5EB368}"/>
    <cellStyle name="説明文 2" xfId="282" xr:uid="{F3CB5200-4242-4CCB-8478-4857E4604DE5}"/>
    <cellStyle name="説明文 2 2" xfId="283" xr:uid="{D3AA9B6E-2730-48B7-B832-0C974364EFE2}"/>
    <cellStyle name="説明文 2 3" xfId="284" xr:uid="{41817273-A7E0-4841-96E2-63124B52357F}"/>
    <cellStyle name="説明文 3" xfId="990" xr:uid="{11A9C611-A535-4F24-989E-30DE5C11F172}"/>
    <cellStyle name="説明文 4" xfId="41" xr:uid="{BF42DD23-31E5-49C9-8685-817B5DBA0653}"/>
    <cellStyle name="通貨 [0.00] 2" xfId="991" xr:uid="{55D0B51A-14D6-4E6A-A302-17CC2AB677D8}"/>
    <cellStyle name="通貨 10" xfId="1260" xr:uid="{A77CE5E5-BDE1-444D-AB0D-81138DF0CD01}"/>
    <cellStyle name="通貨 11" xfId="1667" xr:uid="{D764E872-783F-4AAD-8A16-9ABB0EF58087}"/>
    <cellStyle name="通貨 12" xfId="1575" xr:uid="{2E9F27E8-64B9-41BE-859A-B934F5302A11}"/>
    <cellStyle name="通貨 2" xfId="44" xr:uid="{ABCC9687-2248-4DFB-87EB-9A93A0F4E6FF}"/>
    <cellStyle name="通貨 2 2" xfId="285" xr:uid="{02CA6FC4-C0D8-422C-8698-7EE4529E30F5}"/>
    <cellStyle name="通貨 2 2 2" xfId="286" xr:uid="{A3D0FC4C-B588-47E2-844B-D1A0E04E3A95}"/>
    <cellStyle name="通貨 2 2 2 2" xfId="287" xr:uid="{38424BC3-CD5F-496C-8951-B271C51E9EC4}"/>
    <cellStyle name="通貨 2 2 2 2 2" xfId="288" xr:uid="{B61F1CA8-5D06-477C-8A5E-D4351A26C3DF}"/>
    <cellStyle name="通貨 2 2 2 2 3" xfId="289" xr:uid="{05A82B9F-19A0-4D1A-B700-42CCA065D2D3}"/>
    <cellStyle name="通貨 2 2 2 3" xfId="290" xr:uid="{8B42F70A-61B5-4E71-8B8A-DE79636B4BDA}"/>
    <cellStyle name="通貨 2 2 2 3 2" xfId="992" xr:uid="{948FE7B1-68EE-4D28-905F-E1A693434F46}"/>
    <cellStyle name="通貨 2 2 2 4" xfId="291" xr:uid="{C32BFCF2-7299-4319-A53C-84DDB82E8D32}"/>
    <cellStyle name="通貨 2 2 3" xfId="292" xr:uid="{F885AEA4-F277-41A0-ADDA-00078D995983}"/>
    <cellStyle name="通貨 2 2 3 2" xfId="293" xr:uid="{FF861BD9-A620-4AEC-966A-7291796E303F}"/>
    <cellStyle name="通貨 2 2 3 3" xfId="294" xr:uid="{785A02B0-3E95-4DE9-AE06-6A37871F2DBB}"/>
    <cellStyle name="通貨 2 2 4" xfId="295" xr:uid="{7D6100D5-8A08-4D4E-BC93-97BA0C79AC09}"/>
    <cellStyle name="通貨 2 2 4 2" xfId="993" xr:uid="{CE8A7002-E2D1-4E22-B12E-1453AE678024}"/>
    <cellStyle name="通貨 2 2 5" xfId="296" xr:uid="{C694B5D1-9E60-45DF-9EAE-9F110F479BB2}"/>
    <cellStyle name="通貨 2 3" xfId="297" xr:uid="{AFF92377-9231-44F3-AA05-5882E45DEA48}"/>
    <cellStyle name="通貨 2 3 2" xfId="298" xr:uid="{20769EA6-AEF6-4E21-AB3E-D4DFF0159B97}"/>
    <cellStyle name="通貨 2 3 2 2" xfId="299" xr:uid="{0B191005-CE4C-4D1B-85F5-FB941B04AF9A}"/>
    <cellStyle name="通貨 2 3 2 2 2" xfId="300" xr:uid="{B245083C-D6C2-4A00-8BD0-1F3D58C230EE}"/>
    <cellStyle name="通貨 2 3 2 2 3" xfId="301" xr:uid="{972FCC20-5C42-4012-AD1D-0F59BBE91667}"/>
    <cellStyle name="通貨 2 3 2 3" xfId="302" xr:uid="{52C3220A-1A56-4781-B261-281B34A6000B}"/>
    <cellStyle name="通貨 2 3 2 3 2" xfId="994" xr:uid="{0D7F0047-447D-4A9C-A6CA-D8ABA8A89CB3}"/>
    <cellStyle name="通貨 2 3 2 4" xfId="303" xr:uid="{781E64E4-B90D-4322-ABAF-297AB272F29E}"/>
    <cellStyle name="通貨 2 3 3" xfId="304" xr:uid="{8C1AFF12-78DF-4E1F-A634-51E258889C6C}"/>
    <cellStyle name="通貨 2 3 3 2" xfId="305" xr:uid="{92A2219A-AB5C-4074-A705-4C7433690ED3}"/>
    <cellStyle name="通貨 2 3 3 3" xfId="306" xr:uid="{1D26DDBE-9AF4-44D8-A42D-37D0C125199D}"/>
    <cellStyle name="通貨 2 3 4" xfId="307" xr:uid="{3FAB0C1D-41BD-4D1B-9007-FD5CE701436D}"/>
    <cellStyle name="通貨 2 3 4 2" xfId="995" xr:uid="{34DE6749-E4FF-4E6B-A20B-CE040BC34E30}"/>
    <cellStyle name="通貨 2 3 5" xfId="308" xr:uid="{F650B284-EA8B-4ADA-B500-64D864D1DC1A}"/>
    <cellStyle name="通貨 2 4" xfId="309" xr:uid="{1FDC2DC9-D6E4-45F6-AB14-2D82ECCE5B72}"/>
    <cellStyle name="通貨 2 4 2" xfId="310" xr:uid="{48DF9FD8-6A8F-44A2-B85C-E00EA2470DF6}"/>
    <cellStyle name="通貨 2 4 2 2" xfId="311" xr:uid="{474DFEB0-6BBD-4B48-9956-0AE48A89B849}"/>
    <cellStyle name="通貨 2 4 2 3" xfId="312" xr:uid="{EE1515E6-8E24-4E34-B3E6-7B70A38ACA4F}"/>
    <cellStyle name="通貨 2 4 3" xfId="313" xr:uid="{54A7D342-172E-4168-A385-F7ABE51AB6C8}"/>
    <cellStyle name="通貨 2 4 3 2" xfId="996" xr:uid="{139E7676-FC56-4F09-A70D-7ED20D519860}"/>
    <cellStyle name="通貨 2 4 4" xfId="314" xr:uid="{8552371A-DC1D-4F91-9077-D51461382B3A}"/>
    <cellStyle name="通貨 2 5" xfId="315" xr:uid="{29810A08-A906-4464-918E-3ABE836E7857}"/>
    <cellStyle name="通貨 2 5 2" xfId="316" xr:uid="{F5254B2A-3AE4-4F23-932D-25A85951550F}"/>
    <cellStyle name="通貨 2 5 3" xfId="317" xr:uid="{A44B537B-022B-4F3A-84A4-9F5368C9A10E}"/>
    <cellStyle name="通貨 2 6" xfId="318" xr:uid="{999C1154-B40F-45AB-8F7C-2B2859F979CD}"/>
    <cellStyle name="通貨 2 6 2" xfId="997" xr:uid="{E7C211B6-629A-450C-9FC9-17F93FBB5E8A}"/>
    <cellStyle name="通貨 2 7" xfId="319" xr:uid="{605B62E4-A9C3-4A08-8539-01EB2CF46587}"/>
    <cellStyle name="通貨 2 8" xfId="998" xr:uid="{8AD259C6-6AE0-4168-ADBC-E7DD5D501891}"/>
    <cellStyle name="通貨 3" xfId="320" xr:uid="{1DACD69F-4C99-4EE9-9617-CB633BD1DECE}"/>
    <cellStyle name="通貨 3 2" xfId="321" xr:uid="{5DC0E70A-9E4B-4DE3-B761-FE7344555573}"/>
    <cellStyle name="通貨 3 2 2" xfId="322" xr:uid="{B05A44F8-5894-4BE7-B225-5082DF97875D}"/>
    <cellStyle name="通貨 3 2 2 2" xfId="323" xr:uid="{5AC902E9-54A5-4198-96D6-FC9388326837}"/>
    <cellStyle name="通貨 3 2 2 3" xfId="324" xr:uid="{57BA2603-091F-4990-84BA-DD642685842C}"/>
    <cellStyle name="通貨 3 2 3" xfId="325" xr:uid="{E0EBA966-53B4-4864-A43E-2B07A120DBC4}"/>
    <cellStyle name="通貨 3 2 3 2" xfId="999" xr:uid="{E770E0E7-3037-4B7A-99B6-90797AC7F5E0}"/>
    <cellStyle name="通貨 3 2 4" xfId="326" xr:uid="{1B173C63-2168-43F3-8ECE-7557CC0AFDDA}"/>
    <cellStyle name="通貨 3 3" xfId="327" xr:uid="{F661C586-6ABD-446D-ADAA-CF283A8E2EE0}"/>
    <cellStyle name="通貨 3 3 2" xfId="328" xr:uid="{02B8440C-3B4B-4EE6-A7F5-1FA6413066CC}"/>
    <cellStyle name="通貨 3 3 3" xfId="329" xr:uid="{8C38982A-46C2-4695-AC4E-90F47295259D}"/>
    <cellStyle name="通貨 3 4" xfId="330" xr:uid="{8B7E75F2-F914-4D58-B6C5-6310D2192B99}"/>
    <cellStyle name="通貨 3 4 2" xfId="1000" xr:uid="{2A06C8CE-FAA7-4AF1-B1AF-B88282635CCD}"/>
    <cellStyle name="通貨 3 5" xfId="331" xr:uid="{3911B956-9E4A-4F62-8235-4244F6CFCE3A}"/>
    <cellStyle name="通貨 4" xfId="332" xr:uid="{BEE1A6F9-98E8-491D-A115-83C5D6BEE396}"/>
    <cellStyle name="通貨 4 2" xfId="333" xr:uid="{D5ADCF0B-12DE-4C57-86DC-4A235F9B1FE8}"/>
    <cellStyle name="通貨 4 2 2" xfId="334" xr:uid="{3598EF92-3CCA-49DB-99CA-55F6F31FF2B4}"/>
    <cellStyle name="通貨 4 2 2 2" xfId="335" xr:uid="{10F91FF9-3A46-4A9E-B6B8-9670713905DC}"/>
    <cellStyle name="通貨 4 2 2 3" xfId="336" xr:uid="{B30750BF-BD55-4F51-A7F8-1BFC01C84BB3}"/>
    <cellStyle name="通貨 4 2 3" xfId="337" xr:uid="{750F73D2-B9A1-433A-9233-AA9EDAD30ADA}"/>
    <cellStyle name="通貨 4 2 3 2" xfId="1001" xr:uid="{E11A6524-022C-433D-A5F2-4E4AC395980A}"/>
    <cellStyle name="通貨 4 2 4" xfId="338" xr:uid="{9B8BFD84-104F-40BA-B02B-BAF2F3233D61}"/>
    <cellStyle name="通貨 4 3" xfId="339" xr:uid="{FAD40247-4D7B-416D-9AAA-51ECF51793B9}"/>
    <cellStyle name="通貨 4 3 2" xfId="340" xr:uid="{88DC2525-0161-4EEC-8EDD-7121A111A58B}"/>
    <cellStyle name="通貨 4 3 3" xfId="341" xr:uid="{2EA8F8B9-E57C-4337-A71A-836ED04A83C1}"/>
    <cellStyle name="通貨 4 4" xfId="342" xr:uid="{439649FB-C0B7-4FE9-A250-1A2568072945}"/>
    <cellStyle name="通貨 4 4 2" xfId="1002" xr:uid="{4C3E00E8-BAD7-4B32-851F-030AB70D4B1F}"/>
    <cellStyle name="通貨 4 5" xfId="343" xr:uid="{C7522CC6-B849-4DC7-B3FA-DB12A5716C85}"/>
    <cellStyle name="通貨 5" xfId="344" xr:uid="{BAC81037-22FF-4612-ADE9-0185F99ECDC9}"/>
    <cellStyle name="通貨 5 2" xfId="345" xr:uid="{95525882-4B19-49C7-880E-E6AC48E08C36}"/>
    <cellStyle name="通貨 5 2 2" xfId="346" xr:uid="{5AF558DB-D94A-4E89-B424-8C645C75FDD0}"/>
    <cellStyle name="通貨 5 2 2 2" xfId="347" xr:uid="{C1D824A6-5BCD-428E-A9F8-85373A853E40}"/>
    <cellStyle name="通貨 5 2 2 3" xfId="348" xr:uid="{DF5BEF46-9707-4C15-B1CE-23DB8B16B291}"/>
    <cellStyle name="通貨 5 2 3" xfId="349" xr:uid="{BF5A1475-7A99-4281-BE9E-C54973B59BE5}"/>
    <cellStyle name="通貨 5 2 3 2" xfId="1003" xr:uid="{4357C0A0-F01C-4880-A329-C5C605C89372}"/>
    <cellStyle name="通貨 5 2 4" xfId="350" xr:uid="{FDB4B4F7-7FC5-4DC2-915D-08E594515A17}"/>
    <cellStyle name="通貨 5 3" xfId="351" xr:uid="{9875670C-B447-4DAD-9569-19F1808A0FA9}"/>
    <cellStyle name="通貨 5 3 2" xfId="352" xr:uid="{AEE79E96-C89F-41F8-93D1-6F6CE0D8AF46}"/>
    <cellStyle name="通貨 5 3 3" xfId="353" xr:uid="{046F9BF0-753A-49CB-9FC7-FFA58251E860}"/>
    <cellStyle name="通貨 5 4" xfId="354" xr:uid="{B910CB69-2E68-4A1B-9D39-93224389652F}"/>
    <cellStyle name="通貨 5 4 2" xfId="1004" xr:uid="{0AF8C952-0E05-475B-A791-CA7CCEFB4023}"/>
    <cellStyle name="通貨 5 5" xfId="355" xr:uid="{684213AC-C601-4B39-BB2E-A9E594FE6A43}"/>
    <cellStyle name="通貨 6" xfId="356" xr:uid="{AC23D2B3-1A39-4163-94B2-FA91CC862AD0}"/>
    <cellStyle name="通貨 7" xfId="108" xr:uid="{A03B91EB-3B90-4DFF-95BD-D3E3B8962E37}"/>
    <cellStyle name="通貨 8" xfId="1174" xr:uid="{0404B9BB-CC63-46CD-9A8D-7F4813F43E6E}"/>
    <cellStyle name="通貨 9" xfId="1633" xr:uid="{D19EEE96-BE51-4474-AC22-69EF887CD979}"/>
    <cellStyle name="日付" xfId="1005" xr:uid="{A556D7D8-80CA-4752-B889-33C213A17836}"/>
    <cellStyle name="入力 2" xfId="357" xr:uid="{8A6CA3C7-EE7F-4998-8EA2-7A8AF33A3C39}"/>
    <cellStyle name="入力 2 2" xfId="358" xr:uid="{BD882D30-A4C0-437F-8DDA-9BA8075CEB29}"/>
    <cellStyle name="入力 2 2 2" xfId="1006" xr:uid="{01571EDA-36CA-4726-875D-373895C91EB8}"/>
    <cellStyle name="入力 2 2 2 2" xfId="1615" xr:uid="{EFC71020-4602-4E61-A211-ABDCF82A39D8}"/>
    <cellStyle name="入力 2 2 2 3" xfId="1250" xr:uid="{0203F943-D2CF-4F20-AE76-6AA7627E89CD}"/>
    <cellStyle name="入力 2 2 2 4" xfId="1735" xr:uid="{AC96E0FB-D3E4-4FCA-94A5-F46D803B696A}"/>
    <cellStyle name="入力 2 2 3" xfId="1007" xr:uid="{B69589D8-93B9-4043-A755-13CE3CD11890}"/>
    <cellStyle name="入力 2 2 3 2" xfId="1616" xr:uid="{00F857E1-FCC1-40BD-95E4-7BB70D7F5900}"/>
    <cellStyle name="入力 2 2 3 3" xfId="1631" xr:uid="{20468374-E975-449D-A644-21168D68BB43}"/>
    <cellStyle name="入力 2 2 3 4" xfId="1736" xr:uid="{60CDF028-5C22-400E-8C52-7E69D51B5DC8}"/>
    <cellStyle name="入力 2 2 4" xfId="1008" xr:uid="{B9A155A4-65AA-45F6-A877-D8B16EAE7EB2}"/>
    <cellStyle name="入力 2 2 4 2" xfId="1617" xr:uid="{3212FBB4-0915-4734-89C1-DDE0AB762A9A}"/>
    <cellStyle name="入力 2 2 4 3" xfId="1249" xr:uid="{8CA8AD77-06C5-4B56-9220-3C080C489BED}"/>
    <cellStyle name="入力 2 2 4 4" xfId="1737" xr:uid="{14BDF26A-25F0-498A-85A0-9C0BC3DF3529}"/>
    <cellStyle name="入力 2 3" xfId="359" xr:uid="{B476091A-6C86-495A-A7EC-F91BA44CB8FC}"/>
    <cellStyle name="入力 2 3 2" xfId="360" xr:uid="{98256FCE-DC37-4881-B758-024B001E341B}"/>
    <cellStyle name="入力 2 3 2 2" xfId="467" xr:uid="{736575E2-46B7-4F98-9BC3-C70377D48480}"/>
    <cellStyle name="入力 2 3 2 2 2" xfId="1284" xr:uid="{FB3B25F3-3C17-45D6-949A-F80AF95FC17A}"/>
    <cellStyle name="入力 2 3 2 2 3" xfId="1211" xr:uid="{C8A538CB-A4E4-4D5C-9BC6-97FAACA2BAED}"/>
    <cellStyle name="入力 2 3 2 2 4" xfId="1185" xr:uid="{72DFD962-274A-4939-A7C9-397C6C530E2F}"/>
    <cellStyle name="入力 2 3 2 3" xfId="1257" xr:uid="{350DFABA-B766-417E-84DD-C8714B8D7B3D}"/>
    <cellStyle name="入力 2 3 2 4" xfId="1627" xr:uid="{973894A0-691D-4BA1-BB4D-E78F9FC306D1}"/>
    <cellStyle name="入力 2 3 2 5" xfId="1701" xr:uid="{D953255E-A87E-47D5-8309-E95D2585B708}"/>
    <cellStyle name="入力 2 3 3" xfId="466" xr:uid="{08FA6E08-AECE-4774-BB15-57342D6F9382}"/>
    <cellStyle name="入力 2 3 3 2" xfId="1283" xr:uid="{5E33A04E-D84D-4393-A782-DEB644E2AC1B}"/>
    <cellStyle name="入力 2 3 3 3" xfId="1528" xr:uid="{3508B089-1686-4426-8522-FD97C2A87C4F}"/>
    <cellStyle name="入力 2 3 3 4" xfId="1184" xr:uid="{55EC4388-4E87-4832-8E08-9ED9E401E67D}"/>
    <cellStyle name="入力 2 3 4" xfId="1256" xr:uid="{AA6EDE17-AD8F-4C0C-9FA8-0509945878AE}"/>
    <cellStyle name="入力 2 3 5" xfId="1594" xr:uid="{9F2F5F44-7B38-40B6-AC84-9078872EEF57}"/>
    <cellStyle name="入力 2 3 6" xfId="1702" xr:uid="{61857B12-68FB-4EAC-9DF8-EA92914A87C4}"/>
    <cellStyle name="入力 2 4" xfId="476" xr:uid="{66230138-E203-4F06-AA1D-B6AFC7DC4AEA}"/>
    <cellStyle name="入力 2 4 2" xfId="1289" xr:uid="{6B394728-B95D-4AC3-A3DD-C9561C3C7D76}"/>
    <cellStyle name="入力 2 4 3" xfId="1591" xr:uid="{17195185-F6F4-4390-A426-A660A0A48F5F}"/>
    <cellStyle name="入力 2 4 4" xfId="1186" xr:uid="{2EBA0912-2315-4E07-A2D4-38921287B7A9}"/>
    <cellStyle name="入力 2 5" xfId="1009" xr:uid="{353AA89E-858E-451A-8C6F-8C40743847A7}"/>
    <cellStyle name="入力 2 5 2" xfId="1618" xr:uid="{7D04FD68-C37D-4C43-834F-66785720084E}"/>
    <cellStyle name="入力 2 5 3" xfId="1714" xr:uid="{68AD1E7C-A359-4832-A26D-7A38529C90BD}"/>
    <cellStyle name="入力 2 5 4" xfId="1738" xr:uid="{7E579735-6C3B-4574-B2F0-D2A393F871BF}"/>
    <cellStyle name="入力 2 6" xfId="1255" xr:uid="{CFCA798D-51CF-4B7F-A97B-811FB7464E9B}"/>
    <cellStyle name="入力 2 7" xfId="1147" xr:uid="{5D7C2A04-88F7-48EB-AD98-651D889D4DAE}"/>
    <cellStyle name="入力 2 8" xfId="1560" xr:uid="{E9220B25-B228-49F0-9E70-1FCE335935AA}"/>
    <cellStyle name="入力 3" xfId="118" xr:uid="{8BFA119E-DD86-4D40-A1B2-5C961AABAB34}"/>
    <cellStyle name="入力 3 2" xfId="1010" xr:uid="{22AF6C6E-6C5E-4D0C-B315-387EEBE79A63}"/>
    <cellStyle name="入力 3 2 2" xfId="1619" xr:uid="{F25F91FF-F759-4A8B-B000-38FE1FC36847}"/>
    <cellStyle name="入力 3 2 3" xfId="1638" xr:uid="{0F9DA29C-8F85-44C6-94BF-4393FB3BDC91}"/>
    <cellStyle name="入力 3 2 4" xfId="1715" xr:uid="{FA2B56AD-B1A1-40CD-81FD-A8AE8D7ED651}"/>
    <cellStyle name="入力 3 2 5" xfId="1739" xr:uid="{594A3181-7D41-4A61-B5E8-832DB95C316A}"/>
    <cellStyle name="入力 3 3" xfId="1011" xr:uid="{7181634B-67C2-4412-A865-F47E29057A1D}"/>
    <cellStyle name="入力 3 3 2" xfId="1620" xr:uid="{E2D20D7D-F09F-420E-99F6-E61A02EE3762}"/>
    <cellStyle name="入力 3 3 3" xfId="1639" xr:uid="{537C3CE8-970F-4A03-9FD3-F5864658CCBE}"/>
    <cellStyle name="入力 3 3 4" xfId="1716" xr:uid="{77F35509-1110-49F7-9B9C-AF4FB9004AB3}"/>
    <cellStyle name="入力 3 3 5" xfId="1740" xr:uid="{E59C1561-32A5-4488-9B19-B98BEC7FA44C}"/>
    <cellStyle name="入力 3 4" xfId="1012" xr:uid="{ACF2D1DA-F8B1-4CE8-9D6D-041F9E7765A9}"/>
    <cellStyle name="入力 3 4 2" xfId="1621" xr:uid="{ECBEEA3F-5A5D-484F-A8B5-E620A70197BB}"/>
    <cellStyle name="入力 3 4 3" xfId="1640" xr:uid="{22BEF27C-9FC9-4A80-8CD8-C78518255085}"/>
    <cellStyle name="入力 3 4 4" xfId="1717" xr:uid="{AA198E15-6EE8-4008-B71F-F6578B2D9E88}"/>
    <cellStyle name="入力 3 4 5" xfId="1741" xr:uid="{4A34268E-94C6-439C-9DAC-714A5D0DC122}"/>
    <cellStyle name="入力 3 5" xfId="1179" xr:uid="{40498DB8-6322-414E-BBA4-871A50BBBF7D}"/>
    <cellStyle name="入力 3 6" xfId="1670" xr:uid="{8EAF4555-F203-497E-BAA5-7B9DB689088E}"/>
    <cellStyle name="入力 3 7" xfId="1635" xr:uid="{7B33881C-5292-4A05-A4AC-3675E13FD913}"/>
    <cellStyle name="入力 4" xfId="1013" xr:uid="{A6C05488-E451-4DE6-A8B5-7505D4437069}"/>
    <cellStyle name="入力 4 2" xfId="1014" xr:uid="{3E43FC89-A041-4139-ACEA-63DD2652EC42}"/>
    <cellStyle name="入力 4 2 2" xfId="1623" xr:uid="{029517C4-0A98-45DC-9BFD-C1F458671D14}"/>
    <cellStyle name="入力 4 2 3" xfId="1724" xr:uid="{AC7372DB-95D6-4D1E-A188-BA10D477640A}"/>
    <cellStyle name="入力 4 2 4" xfId="1743" xr:uid="{6FC5095D-CD38-4449-88F3-8E8072BBA79C}"/>
    <cellStyle name="入力 4 3" xfId="1015" xr:uid="{9C9B68E9-5DB3-4E57-A88E-35E1262D1ACB}"/>
    <cellStyle name="入力 4 3 2" xfId="1624" xr:uid="{B59A1662-9081-47D0-A141-BB09069692A2}"/>
    <cellStyle name="入力 4 3 3" xfId="1293" xr:uid="{2326D69F-3FC6-4855-B03E-456D0394072B}"/>
    <cellStyle name="入力 4 3 4" xfId="1744" xr:uid="{2032427D-8CAE-4FBD-A039-B0F88A05DAF9}"/>
    <cellStyle name="入力 4 4" xfId="1016" xr:uid="{3FE92497-D274-4799-A51B-3D4C2C7489C2}"/>
    <cellStyle name="入力 4 4 2" xfId="1625" xr:uid="{54D13FF3-7B20-4D25-B6EB-6EC8E7875601}"/>
    <cellStyle name="入力 4 4 3" xfId="1162" xr:uid="{162C2397-BBAB-4058-AD81-A9B793E66E09}"/>
    <cellStyle name="入力 4 4 4" xfId="1745" xr:uid="{F5DC16A8-53A4-4197-9FCA-A1DA002A6CAD}"/>
    <cellStyle name="入力 4 5" xfId="1622" xr:uid="{6898605D-2B04-4F91-9100-7E6DBD8714F8}"/>
    <cellStyle name="入力 4 6" xfId="1718" xr:uid="{FAA43429-35BF-4613-ACD2-88691639C751}"/>
    <cellStyle name="入力 4 7" xfId="1742" xr:uid="{A40D16E5-9184-4DB3-ADF2-5BCF3765C940}"/>
    <cellStyle name="入力 5" xfId="42" xr:uid="{08ECD71D-79EF-4361-A76F-2FECACCCA0EA}"/>
    <cellStyle name="入力 6" xfId="1150" xr:uid="{6111AE71-5A69-4E0C-A2F4-9E71E5E264E9}"/>
    <cellStyle name="入力 7" xfId="1660" xr:uid="{4431012F-82E0-475B-9A5F-FB4116E2976A}"/>
    <cellStyle name="入力 8" xfId="1533" xr:uid="{9A541377-7687-491A-87E4-0F020EC9C5CD}"/>
    <cellStyle name="年月" xfId="1017" xr:uid="{F3DBA2C9-8B04-46F7-9BA1-63742AC9F06E}"/>
    <cellStyle name="標準" xfId="0" builtinId="0"/>
    <cellStyle name="標準 10" xfId="361" xr:uid="{FA1862B8-1485-4A21-9674-B0B84C64F68F}"/>
    <cellStyle name="標準 10 2" xfId="1018" xr:uid="{C62994A0-86F8-44C3-86EB-F62A68C37036}"/>
    <cellStyle name="標準 10 3" xfId="1019" xr:uid="{0D5EC609-ACF4-4DF3-8D9E-CF7F57B5E4D0}"/>
    <cellStyle name="標準 11" xfId="362" xr:uid="{96AF16CC-1EC4-49E4-B47D-0EB84E268005}"/>
    <cellStyle name="標準 11 2" xfId="1020" xr:uid="{72906573-38E1-4105-99CF-6789C8E15532}"/>
    <cellStyle name="標準 12" xfId="1021" xr:uid="{3BEB728C-2BEC-4E53-BD28-AE2E5880C426}"/>
    <cellStyle name="標準 12 2" xfId="1022" xr:uid="{43D301E5-75C8-46BC-AD5C-1C9E5281AC6B}"/>
    <cellStyle name="標準 12 3" xfId="1023" xr:uid="{103DE880-2BC6-45B0-8D61-445A5690DF13}"/>
    <cellStyle name="標準 12 3 2" xfId="1024" xr:uid="{CED2BA14-F04C-4E4A-9892-E611DBED9EC9}"/>
    <cellStyle name="標準 12 4" xfId="1025" xr:uid="{9797A4F3-123B-4A90-BE79-B0B49E0B6E0E}"/>
    <cellStyle name="標準 13" xfId="1026" xr:uid="{CFED06B5-67E0-4335-9445-51A8745DFDE2}"/>
    <cellStyle name="標準 13 2" xfId="1027" xr:uid="{C3F466E9-3518-4A94-BA4D-08BC06D8EE79}"/>
    <cellStyle name="標準 14" xfId="1028" xr:uid="{3E9DA8C4-77F5-45CB-BD1D-9F5BE74915F5}"/>
    <cellStyle name="標準 15" xfId="1029" xr:uid="{14BBEE82-87D6-4F9B-8596-0E56510EC8D1}"/>
    <cellStyle name="標準 15 2" xfId="1128" xr:uid="{9E2679CD-9BD9-4D5A-AF00-C1FE9C8F594E}"/>
    <cellStyle name="標準 16" xfId="1030" xr:uid="{CF3672D5-533E-43E1-BBA5-4570CCCE96CC}"/>
    <cellStyle name="標準 17" xfId="1031" xr:uid="{B50D9865-0C43-4055-8069-C05D352F0252}"/>
    <cellStyle name="標準 17 2" xfId="1032" xr:uid="{E764FFDD-25F7-4BAE-B292-12B70AD10C75}"/>
    <cellStyle name="標準 18" xfId="1033" xr:uid="{AE14111D-1B73-4FB1-9930-C9E69B90F7D2}"/>
    <cellStyle name="標準 18 2" xfId="1034" xr:uid="{4EE416D8-6234-4B79-8973-EF68D9EA539D}"/>
    <cellStyle name="標準 19" xfId="1035" xr:uid="{1AC7B917-7B08-4B9E-8198-5BC5584DE781}"/>
    <cellStyle name="標準 2" xfId="45" xr:uid="{4B754A04-7DCF-4D94-84B0-E1745C312769}"/>
    <cellStyle name="標準 2 10" xfId="1036" xr:uid="{66FA2FA9-F90C-41A3-9882-A1B3C2524688}"/>
    <cellStyle name="標準 2 11" xfId="1037" xr:uid="{31FB8B79-570B-4346-82EE-E3E5D761A3B6}"/>
    <cellStyle name="標準 2 12" xfId="1038" xr:uid="{0224116D-8BBC-46E7-A075-41A26FE877BD}"/>
    <cellStyle name="標準 2 2" xfId="112" xr:uid="{1CF058FA-E823-4607-873C-4027FA7F311D}"/>
    <cellStyle name="標準 2 2 2" xfId="363" xr:uid="{1A9504B7-619F-470A-9996-AF447CDA273C}"/>
    <cellStyle name="標準 2 2 2 2" xfId="1039" xr:uid="{C454B283-8A68-4E3E-9DA7-8FBF5DE823C3}"/>
    <cellStyle name="標準 2 2 2 2 2" xfId="1040" xr:uid="{52984AA6-3DAF-4AB2-8522-529251E49A5E}"/>
    <cellStyle name="標準 2 2 2 3" xfId="1041" xr:uid="{04C630E4-FE34-4D18-8C84-37DC3514B32C}"/>
    <cellStyle name="標準 2 2 3" xfId="1042" xr:uid="{584C9CF0-FEA9-4078-A6B6-8BEAD9B30DC2}"/>
    <cellStyle name="標準 2 2 3 2" xfId="1043" xr:uid="{294D06E2-20A2-447A-813F-5A753DF13AE4}"/>
    <cellStyle name="標準 2 2 4" xfId="1044" xr:uid="{1D83527C-C668-4030-B21D-4E58B8FED753}"/>
    <cellStyle name="標準 2 2 5" xfId="1045" xr:uid="{5DCD6DB4-CBF3-473C-815B-DF44711BD7A4}"/>
    <cellStyle name="標準 2 2_●H23年度住宅建築物高効率ｴﾈﾙｷﾞｰｼｽﾃﾑ導入（福岡市博物館）0614改" xfId="1046" xr:uid="{176F95C5-5FF3-4526-82AE-B5CA258183D1}"/>
    <cellStyle name="標準 2 3" xfId="478" xr:uid="{1592120C-A1C8-4463-B8B8-9CEBCC40455B}"/>
    <cellStyle name="標準 2 3 2" xfId="1047" xr:uid="{897DC262-5080-443A-998C-C7F1D0667F64}"/>
    <cellStyle name="標準 2 3 3" xfId="1048" xr:uid="{46CA6676-C235-4156-B25D-D7F41A47CCF6}"/>
    <cellStyle name="標準 2 3 3 2" xfId="1049" xr:uid="{ABD97CD0-5E95-4E22-A6A8-D0DCA870444B}"/>
    <cellStyle name="標準 2 3_●H23年度住宅建築物高効率ｴﾈﾙｷﾞｰｼｽﾃﾑ導入（福岡市博物館）0614改" xfId="1050" xr:uid="{90D8C669-1158-4E5E-9894-0CDCD9D80CE6}"/>
    <cellStyle name="標準 2 4" xfId="1051" xr:uid="{485A8B96-A1F6-41E7-AE40-44915C47940F}"/>
    <cellStyle name="標準 2 4 2" xfId="1052" xr:uid="{E4EB3A69-E5B7-4A91-BBF2-A6FE32FE289B}"/>
    <cellStyle name="標準 2 4 2 2" xfId="1053" xr:uid="{9F086555-2FC1-43F7-80B1-668BD6396944}"/>
    <cellStyle name="標準 2 4 3" xfId="1054" xr:uid="{5AA9506F-DA68-494F-A7C3-B05E960D2454}"/>
    <cellStyle name="標準 2 5" xfId="1055" xr:uid="{70AAB05A-15F0-47D5-BCD5-D001A5CAD147}"/>
    <cellStyle name="標準 2 6" xfId="1056" xr:uid="{7D6B929E-A2B9-4C94-9F19-127D513F8F34}"/>
    <cellStyle name="標準 2 6 2" xfId="1057" xr:uid="{B5DBF9EF-0712-46F1-A762-95090C0E5432}"/>
    <cellStyle name="標準 2 7" xfId="1058" xr:uid="{FBBA02DA-27A2-4BA0-92CF-AA9E9D21DF19}"/>
    <cellStyle name="標準 2 8" xfId="1059" xr:uid="{9426CBEB-8459-4A1F-BB00-5AB2340B9D60}"/>
    <cellStyle name="標準 2 9" xfId="1060" xr:uid="{2DA2B825-946D-4C1B-AF7B-4883E7AE07E9}"/>
    <cellStyle name="標準 2_●H23年度住宅建築物高効率ｴﾈﾙｷﾞｰｼｽﾃﾑ導入（福岡市博物館）0614改" xfId="1061" xr:uid="{D947DDA1-0B56-4639-9947-04E253EA6D31}"/>
    <cellStyle name="標準 20" xfId="1062" xr:uid="{DD85B989-30CC-49FF-9E61-070998B86700}"/>
    <cellStyle name="標準 21" xfId="1063" xr:uid="{C3AC9113-34C3-4BAB-BDC0-B80E1AC1C3C7}"/>
    <cellStyle name="標準 22" xfId="1064" xr:uid="{D3A73713-4BD1-4BCC-A185-28F8F8A06642}"/>
    <cellStyle name="標準 23" xfId="1065" xr:uid="{03B927B5-9B08-48AB-AC68-EFBBD27242DF}"/>
    <cellStyle name="標準 24" xfId="1066" xr:uid="{D0EBF43A-AA98-451A-82DF-44CC8973A5CF}"/>
    <cellStyle name="標準 25" xfId="1067" xr:uid="{75F32633-A439-43C2-A850-AC81F0EAEA77}"/>
    <cellStyle name="標準 26" xfId="1068" xr:uid="{980F4ACF-F419-49BA-BDD0-C8A01592C384}"/>
    <cellStyle name="標準 27" xfId="1069" xr:uid="{FE530C61-B00E-40B5-8586-914F815E8E8B}"/>
    <cellStyle name="標準 28" xfId="1070" xr:uid="{7A3B2B68-9293-4171-91F8-62A2E36701D5}"/>
    <cellStyle name="標準 29" xfId="1071" xr:uid="{5AAED581-5B88-4515-8DD4-276B365EA16A}"/>
    <cellStyle name="標準 29 2" xfId="1072" xr:uid="{D8AF7D5F-2F41-426E-B43A-B87E0797E5AF}"/>
    <cellStyle name="標準 3" xfId="48" xr:uid="{4674B243-A872-4A90-AE89-627FD49F21C6}"/>
    <cellStyle name="標準 3 2" xfId="364" xr:uid="{56407600-3E2C-434A-A1CE-3C3D99E7D099}"/>
    <cellStyle name="標準 3 2 2" xfId="365" xr:uid="{118DC990-FCD7-4E97-A123-02F50A458F5C}"/>
    <cellStyle name="標準 3 2 2 2" xfId="366" xr:uid="{6D3B8470-0970-46D0-A1B0-6C0124D51431}"/>
    <cellStyle name="標準 3 2 2 2 2" xfId="367" xr:uid="{1AE23EB9-5468-4161-B044-F0A325A25C24}"/>
    <cellStyle name="標準 3 2 2 2 3" xfId="368" xr:uid="{5A09CF62-B744-4B03-B6F3-18BCE431029F}"/>
    <cellStyle name="標準 3 2 2 3" xfId="369" xr:uid="{3701663F-91A4-4733-B409-00FDF60190C4}"/>
    <cellStyle name="標準 3 2 2 3 2" xfId="1073" xr:uid="{4072A6F4-2671-42AF-8CF7-2E8315F6291C}"/>
    <cellStyle name="標準 3 2 2 4" xfId="370" xr:uid="{74FECBAB-B8F8-47DE-899D-DC46C091CD68}"/>
    <cellStyle name="標準 3 2 3" xfId="371" xr:uid="{C2B00E0A-1CC0-4C9B-92E9-8C32D2DE7429}"/>
    <cellStyle name="標準 3 2 3 2" xfId="372" xr:uid="{6E91DB44-F4DC-426A-84C7-DA2FB38E36FE}"/>
    <cellStyle name="標準 3 2 3 3" xfId="373" xr:uid="{E65628EC-E005-471A-9D4E-4E2417E8C383}"/>
    <cellStyle name="標準 3 2 4" xfId="374" xr:uid="{7F45497E-AD52-4336-B3AC-C6EAC55A9B1D}"/>
    <cellStyle name="標準 3 2 4 2" xfId="1074" xr:uid="{7432DC99-80FA-4C29-8CA8-AABA81F4F994}"/>
    <cellStyle name="標準 3 2 5" xfId="375" xr:uid="{737F862F-B49A-4DCE-86DF-EEA36FEA4B97}"/>
    <cellStyle name="標準 3 3" xfId="376" xr:uid="{150F5537-A1FE-44E5-9B4F-FD842522CE2F}"/>
    <cellStyle name="標準 3 3 2" xfId="377" xr:uid="{8AD6BB57-F19A-4EAD-8457-5FB799D3B617}"/>
    <cellStyle name="標準 3 3 2 2" xfId="378" xr:uid="{5F5EE5E3-B97A-474A-9AB3-2C9D71516C9A}"/>
    <cellStyle name="標準 3 3 2 2 2" xfId="379" xr:uid="{B9A4F318-0D56-4EBE-96CD-E7A84DD5A5E2}"/>
    <cellStyle name="標準 3 3 2 2 3" xfId="380" xr:uid="{ED87BCEE-5726-4827-80C2-39A7E3BB5802}"/>
    <cellStyle name="標準 3 3 2 3" xfId="381" xr:uid="{BF61D06E-5B43-43BE-BFF5-11975F72E6AE}"/>
    <cellStyle name="標準 3 3 2 3 2" xfId="1075" xr:uid="{32FF9EDB-C034-409B-A9F8-504D3522D64C}"/>
    <cellStyle name="標準 3 3 2 4" xfId="382" xr:uid="{A73821BC-56A0-4B30-BAB1-224BCE6313C8}"/>
    <cellStyle name="標準 3 3 3" xfId="383" xr:uid="{06D1436E-CACD-48CA-81DF-E5473158C079}"/>
    <cellStyle name="標準 3 3 3 2" xfId="384" xr:uid="{D680239B-DBEB-4F9A-A064-EEB032569133}"/>
    <cellStyle name="標準 3 3 3 3" xfId="385" xr:uid="{0E6DC375-B561-4506-9532-4C44B79BBF94}"/>
    <cellStyle name="標準 3 3 4" xfId="386" xr:uid="{E19C30F8-3E6F-45E0-B32D-18E644013578}"/>
    <cellStyle name="標準 3 3 4 2" xfId="1076" xr:uid="{A31B3748-1CF5-4607-A5F7-197DCC0143D7}"/>
    <cellStyle name="標準 3 3 5" xfId="387" xr:uid="{8FA653D6-1663-403D-AAAC-CB69C17571FF}"/>
    <cellStyle name="標準 3 4" xfId="388" xr:uid="{30CA18B3-1DC3-4391-87B5-5E0D8D8B11E5}"/>
    <cellStyle name="標準 3 4 2" xfId="389" xr:uid="{8D18FFEC-3DA2-4322-A8DC-6D70A002FE71}"/>
    <cellStyle name="標準 3 4 2 2" xfId="390" xr:uid="{AD675023-D036-4EAA-8F49-790705A01525}"/>
    <cellStyle name="標準 3 4 2 3" xfId="391" xr:uid="{2EBBF6E5-F33A-4F23-AE05-404C49E6D878}"/>
    <cellStyle name="標準 3 4 3" xfId="392" xr:uid="{8FFE852D-CD39-4F80-A436-B5410DF9FACE}"/>
    <cellStyle name="標準 3 4 3 2" xfId="1077" xr:uid="{7994A9F4-D5A1-4C4B-8337-96CFE4567C8C}"/>
    <cellStyle name="標準 3 4 4" xfId="393" xr:uid="{550181C2-2EC2-4610-BB7F-E97A8D9AD297}"/>
    <cellStyle name="標準 3 5" xfId="394" xr:uid="{061D273C-57BF-4AD4-9BF9-B71F9CC81829}"/>
    <cellStyle name="標準 3 5 2" xfId="395" xr:uid="{101E012E-FC14-49D0-9CED-EAB27EFEEB3B}"/>
    <cellStyle name="標準 3 5 3" xfId="396" xr:uid="{A95D0BCC-4314-41BC-B8A7-1FC5B10B7206}"/>
    <cellStyle name="標準 3 6" xfId="397" xr:uid="{7A3F67BE-0D13-4213-BEE7-A88FEB5E22E0}"/>
    <cellStyle name="標準 3 6 2" xfId="1078" xr:uid="{37CB9E2E-7096-4F9B-9066-DE75D8D6C283}"/>
    <cellStyle name="標準 3 7" xfId="116" xr:uid="{29F8EDDC-7FE7-4474-909B-53CFB08177EF}"/>
    <cellStyle name="標準 3 7 2" xfId="1079" xr:uid="{D411E7C3-C1D5-40B2-BF98-BC5363163DAC}"/>
    <cellStyle name="標準 3 8" xfId="1080" xr:uid="{573DA713-5E1D-48F3-9CFA-972C69365046}"/>
    <cellStyle name="標準 30" xfId="1081" xr:uid="{9B3A3B00-1E28-446F-969B-677CE9EAD72B}"/>
    <cellStyle name="標準 30 2" xfId="1082" xr:uid="{F10959B0-1A1B-400C-A106-2D8FC69F4DCF}"/>
    <cellStyle name="標準 31" xfId="1083" xr:uid="{5B25CF3D-4B6C-464E-BDCD-5F7E17116590}"/>
    <cellStyle name="標準 31 2" xfId="1084" xr:uid="{FCFE5407-317B-4E24-83E2-09F4D878B0A0}"/>
    <cellStyle name="標準 32" xfId="1085" xr:uid="{43B8C26B-98A3-4A26-ADFE-01C79E2A4582}"/>
    <cellStyle name="標準 32 2" xfId="1086" xr:uid="{794C48F7-BD1E-4B32-8F94-E7DD34F4FCCD}"/>
    <cellStyle name="標準 33" xfId="1087" xr:uid="{25578208-EE4B-4A0E-9124-05222D47FA58}"/>
    <cellStyle name="標準 33 2" xfId="1088" xr:uid="{521A89BF-6213-41DC-B355-A1EA97A825E1}"/>
    <cellStyle name="標準 34" xfId="1089" xr:uid="{2378ACB0-3B4C-4CA5-A8D1-57656E34DD8B}"/>
    <cellStyle name="標準 34 2" xfId="1090" xr:uid="{BDF8205A-FA48-47A3-95EC-5BA58835C830}"/>
    <cellStyle name="標準 35" xfId="1091" xr:uid="{CDBAC12C-65AA-4E2A-ACC3-7765E1615F4E}"/>
    <cellStyle name="標準 36" xfId="1092" xr:uid="{2A186B71-B5A4-41B0-880B-C1CF4529182A}"/>
    <cellStyle name="標準 36 2" xfId="1093" xr:uid="{B5C887A5-683E-46D0-BD35-141F63A8A625}"/>
    <cellStyle name="標準 37" xfId="1094" xr:uid="{5A665B20-E738-42B3-A7A9-81BCEFC5431E}"/>
    <cellStyle name="標準 37 2" xfId="1095" xr:uid="{DB256007-3791-49D3-99C6-418B0DF2A00F}"/>
    <cellStyle name="標準 38" xfId="1096" xr:uid="{F6E6B53F-EBBA-40DE-B281-72FA4B12EA6A}"/>
    <cellStyle name="標準 39" xfId="1097" xr:uid="{027351CF-7266-46F0-A381-F1C76A64EB81}"/>
    <cellStyle name="標準 4" xfId="106" xr:uid="{A6576D5A-D2A7-4BA2-9163-28B95BE2E8B7}"/>
    <cellStyle name="標準 4 2" xfId="398" xr:uid="{C7BBFF79-A7EC-4C15-9B63-DF8BA75CD398}"/>
    <cellStyle name="標準 4 2 2" xfId="399" xr:uid="{4C29406D-BFF3-4186-BA2E-3A740A48371D}"/>
    <cellStyle name="標準 4 2 2 2" xfId="400" xr:uid="{B997200E-8983-456D-9197-DB3FA4E859B7}"/>
    <cellStyle name="標準 4 2 2 3" xfId="401" xr:uid="{C35F6847-6332-48F9-8380-167609949348}"/>
    <cellStyle name="標準 4 2 3" xfId="402" xr:uid="{A83034F0-A0A1-48C0-8660-46350039F85B}"/>
    <cellStyle name="標準 4 2 3 2" xfId="1098" xr:uid="{C7BB943E-38B3-4608-AC3E-76063B8BB019}"/>
    <cellStyle name="標準 4 2 4" xfId="1099" xr:uid="{B2371000-7D71-4506-9C92-78DD5029534F}"/>
    <cellStyle name="標準 4 2 4 2" xfId="1100" xr:uid="{A25090C1-2866-4E60-8394-0E53CAEE2077}"/>
    <cellStyle name="標準 4 2 5" xfId="1101" xr:uid="{41055BBC-E8AF-4FD2-A0DD-AC5E2434A66B}"/>
    <cellStyle name="標準 4 3" xfId="403" xr:uid="{C519AA31-E58A-490C-B9D0-29161BCBFE38}"/>
    <cellStyle name="標準 4 3 2" xfId="404" xr:uid="{664F7F3C-9C05-44FC-9932-005B43D5473D}"/>
    <cellStyle name="標準 4 3 2 2" xfId="405" xr:uid="{35995AEB-B276-48C7-8B71-84A9B8BE9AFD}"/>
    <cellStyle name="標準 4 3 3" xfId="406" xr:uid="{0045E63F-E700-47B5-82F7-502F0CED531D}"/>
    <cellStyle name="標準 4 4" xfId="407" xr:uid="{0FD50B85-CB16-4DEA-9510-1BCA64E98062}"/>
    <cellStyle name="標準 4 4 2" xfId="1102" xr:uid="{FCEE15B3-0B4E-42A6-8597-3E8A4B930D3F}"/>
    <cellStyle name="標準 4 5" xfId="1103" xr:uid="{CE0C1350-CDEC-41A5-8A2F-F07E2C18A2F6}"/>
    <cellStyle name="標準 4 6" xfId="1104" xr:uid="{8BAD8D73-0F3B-4E7D-80B9-3D4CF81F27C3}"/>
    <cellStyle name="標準 4 6 2" xfId="1105" xr:uid="{F93ECC7A-9695-4BC9-ABB0-EA8636C577F8}"/>
    <cellStyle name="標準 4 7" xfId="1106" xr:uid="{2B2BE285-321D-47FF-A97E-D046DC8F83F4}"/>
    <cellStyle name="標準 4 7 2" xfId="1107" xr:uid="{03DE0B2F-B06B-414E-B4D6-0F0353439EF8}"/>
    <cellStyle name="標準 4 8" xfId="1108" xr:uid="{333BBD6F-6866-4F6B-ADA9-854800F5F324}"/>
    <cellStyle name="標準 4 9" xfId="1109" xr:uid="{FACCC412-CF91-4C90-84F9-ECA2E4194EC9}"/>
    <cellStyle name="標準 40" xfId="1130" xr:uid="{1CA0E2AE-65FA-42B8-B31B-3A958F60948E}"/>
    <cellStyle name="標準 41" xfId="1" xr:uid="{F9BBA70C-3A76-4089-B140-7B4BFF615272}"/>
    <cellStyle name="標準 5" xfId="107" xr:uid="{14BCDB97-9292-4A6B-9465-F49D8098B355}"/>
    <cellStyle name="標準 5 2" xfId="408" xr:uid="{F1E356C4-A296-4B26-8E8B-A0F1016A1310}"/>
    <cellStyle name="標準 5 2 2" xfId="409" xr:uid="{75AD0268-CF4A-408C-AA4C-CD0A1A3366A0}"/>
    <cellStyle name="標準 5 2 2 2" xfId="410" xr:uid="{5887AA79-8611-47DD-A5C9-7FC8FBFB370B}"/>
    <cellStyle name="標準 5 2 2 3" xfId="411" xr:uid="{0AE20945-8A7E-446E-8B45-7EE9917E89C1}"/>
    <cellStyle name="標準 5 2 3" xfId="412" xr:uid="{88BFF023-B66F-4834-B348-37689B0EDA55}"/>
    <cellStyle name="標準 5 2 3 2" xfId="1110" xr:uid="{BF303638-DBAA-48F7-B4C8-49E1F895BC18}"/>
    <cellStyle name="標準 5 2 4" xfId="413" xr:uid="{5FD562EC-F48B-4A07-8459-07F721661121}"/>
    <cellStyle name="標準 5 3" xfId="414" xr:uid="{F433EDE7-D34F-46A2-97BC-D22F3084AFB5}"/>
    <cellStyle name="標準 5 3 2" xfId="415" xr:uid="{CE8101E5-3BA1-4867-8DB2-227EDA6D6819}"/>
    <cellStyle name="標準 5 3 3" xfId="416" xr:uid="{8D19E306-C7EB-4CA5-993F-EE401BC4B13E}"/>
    <cellStyle name="標準 5 4" xfId="1111" xr:uid="{935C0626-5201-40EA-968E-A3138B0E8D86}"/>
    <cellStyle name="標準 5 4 2" xfId="1112" xr:uid="{650A4579-9827-420B-85D5-3E4FA6E50255}"/>
    <cellStyle name="標準 5 5" xfId="1113" xr:uid="{BC4DC5CF-1B66-4DA5-85CE-DF316264AED1}"/>
    <cellStyle name="標準 5 6" xfId="1114" xr:uid="{EEC29B26-DB2E-4A07-A61B-9B1E8F02F6CD}"/>
    <cellStyle name="標準 6" xfId="111" xr:uid="{CB67F5AD-D242-45D3-8E0F-FDB30C61946A}"/>
    <cellStyle name="標準 6 2" xfId="113" xr:uid="{948503DA-225D-41DE-B9D4-EBC6DECC5B62}"/>
    <cellStyle name="標準 6 2 2" xfId="418" xr:uid="{9334015D-F7FC-4FAC-A5B0-796E3C9E5DBC}"/>
    <cellStyle name="標準 6 2 2 2" xfId="419" xr:uid="{FD9440BC-1E56-4992-98D1-2FA96F0C22AA}"/>
    <cellStyle name="標準 6 2 2 3" xfId="420" xr:uid="{F73C483D-72F4-4443-9BE1-19B084D04D52}"/>
    <cellStyle name="標準 6 2 3" xfId="421" xr:uid="{7B816991-F050-4312-A6EE-B87C0FCE7D87}"/>
    <cellStyle name="標準 6 2 3 2" xfId="1115" xr:uid="{E8482C2A-B26A-4D34-B6D9-5BB3FA5D8041}"/>
    <cellStyle name="標準 6 2 4" xfId="422" xr:uid="{1902B5F3-25B4-49B9-8CA4-1F2231212CF7}"/>
    <cellStyle name="標準 6 2 5" xfId="423" xr:uid="{81664DE8-3BCE-4C4E-BE2A-723BAF63722A}"/>
    <cellStyle name="標準 6 2 6" xfId="417" xr:uid="{2520EBAB-98C9-4636-9166-DAD33294CAE2}"/>
    <cellStyle name="標準 6 3" xfId="424" xr:uid="{F01AF692-1084-41CC-8E00-6B26D477B03B}"/>
    <cellStyle name="標準 6 3 2" xfId="425" xr:uid="{4F7D7053-B3BB-4AFD-BA3F-F3344F9B7D44}"/>
    <cellStyle name="標準 6 3 3" xfId="426" xr:uid="{FD88D406-7AF8-4F6A-B0B0-FFD55B764D93}"/>
    <cellStyle name="標準 6 4" xfId="427" xr:uid="{FC41251A-54BB-4C48-B133-F411E68D8FE9}"/>
    <cellStyle name="標準 6 4 2" xfId="1116" xr:uid="{1C8B0289-C5A3-4CCB-B4B8-28D69944C833}"/>
    <cellStyle name="標準 6 5" xfId="428" xr:uid="{40D7C861-A0FD-47EA-8D86-1E374B929462}"/>
    <cellStyle name="標準 6 6" xfId="429" xr:uid="{55E8B949-E679-424B-B8B1-66ED7CED63CF}"/>
    <cellStyle name="標準 6 7" xfId="124" xr:uid="{E2BCB62C-B037-461E-83EA-E940AE86DD0F}"/>
    <cellStyle name="標準 7" xfId="430" xr:uid="{BDF5DE59-9B2C-4CE0-A79E-A3607197F911}"/>
    <cellStyle name="標準 7 2" xfId="431" xr:uid="{5F79E076-D949-4C42-B151-6ABC429D85C8}"/>
    <cellStyle name="標準 7 2 2" xfId="432" xr:uid="{949A1FCF-E66E-4692-A7EA-4C5031C0BE87}"/>
    <cellStyle name="標準 7 2 3" xfId="433" xr:uid="{48024CE7-C817-4B6B-916D-75CCB4BCA120}"/>
    <cellStyle name="標準 7 3" xfId="434" xr:uid="{9EEBE613-F42F-4FDA-A221-6BCFB819D94A}"/>
    <cellStyle name="標準 7 3 2" xfId="1117" xr:uid="{0ACBDC94-F770-4195-87CC-47C509210FFA}"/>
    <cellStyle name="標準 7 4" xfId="435" xr:uid="{64E77E9F-15E5-45DE-A4E2-97F87F77DC02}"/>
    <cellStyle name="標準 7 5" xfId="436" xr:uid="{751DD038-4F09-461E-9063-192EE09CA029}"/>
    <cellStyle name="標準 8" xfId="437" xr:uid="{12FD5AF9-A275-4C47-A62D-40BD0DF5D9C7}"/>
    <cellStyle name="標準 8 2" xfId="438" xr:uid="{4EC0EC00-6D9B-473B-98E3-8184CBC079AE}"/>
    <cellStyle name="標準 8 2 2" xfId="439" xr:uid="{0D3AAF30-4E65-44A5-85DC-DB3024E6380F}"/>
    <cellStyle name="標準 8 2 3" xfId="440" xr:uid="{1A9D9D6A-E3E5-460C-9E41-D3A5ECB0CB5D}"/>
    <cellStyle name="標準 8 3" xfId="441" xr:uid="{379F8C3A-A489-4C12-889F-8BCBB6D5808F}"/>
    <cellStyle name="標準 8 3 2" xfId="1118" xr:uid="{E6430425-A710-42BA-BB1E-11C5E968D262}"/>
    <cellStyle name="標準 8 4" xfId="442" xr:uid="{46054B6D-9C66-4EE1-8DD7-DF2B2370B58A}"/>
    <cellStyle name="標準 8 5" xfId="477" xr:uid="{C90F64AF-293E-4AC9-BE08-D84C98AB2C35}"/>
    <cellStyle name="標準 9" xfId="443" xr:uid="{9274B82E-96B3-42E4-B22E-FE2F062046E4}"/>
    <cellStyle name="標準 9 2" xfId="444" xr:uid="{E19DE7F3-0FE9-44FD-B489-53C18628E578}"/>
    <cellStyle name="標準 9 3" xfId="445" xr:uid="{11A5ECE1-8723-44C2-88FC-19488013B663}"/>
    <cellStyle name="標準10" xfId="1119" xr:uid="{A759054A-DC7F-4E6B-BF28-A2CE06DE3D9C}"/>
    <cellStyle name="標準11" xfId="1120" xr:uid="{6E40F6BC-D731-4F90-B7EC-141C53BF1D91}"/>
    <cellStyle name="標準12" xfId="1121" xr:uid="{580FFB92-27F3-4EF7-B918-9F69C7DC6054}"/>
    <cellStyle name="標準Ａ" xfId="1122" xr:uid="{2B5B878A-33AC-482D-8A65-C09461D661A9}"/>
    <cellStyle name="標準PLUSテンプレート" xfId="1123" xr:uid="{B5827467-4D85-4A49-B50B-29C5D4A48E2A}"/>
    <cellStyle name="未定義" xfId="1124" xr:uid="{62443A61-5316-47A0-BA09-D54655FD904A}"/>
    <cellStyle name="未定義 2" xfId="1125" xr:uid="{11295966-BB11-4CC8-9848-565FD82E129C}"/>
    <cellStyle name="未定義 3" xfId="1126" xr:uid="{EBD716FC-94AB-49F0-BC06-CF68F5344B28}"/>
    <cellStyle name="良い 2" xfId="446" xr:uid="{9131BA42-977A-4573-93A9-4B3B44236784}"/>
    <cellStyle name="良い 2 2" xfId="447" xr:uid="{23E1E553-77E3-4C91-ADFB-F80E00EED365}"/>
    <cellStyle name="良い 2 3" xfId="448" xr:uid="{1E28FC40-7263-41A4-B161-E31445FD5AF9}"/>
    <cellStyle name="良い 3" xfId="1127" xr:uid="{7F26A9F8-A922-4D3F-9CF9-71975E1BCD0A}"/>
    <cellStyle name="良い 4" xfId="43" xr:uid="{A234F5FD-12ED-496D-9DDB-C4BDFE92D47E}"/>
  </cellStyles>
  <dxfs count="0"/>
  <tableStyles count="0" defaultTableStyle="TableStyleMedium2" defaultPivotStyle="PivotStyleLight16"/>
  <colors>
    <mruColors>
      <color rgb="FFFFCC99"/>
      <color rgb="FFCCFFFF"/>
      <color rgb="FF99FFCC"/>
      <color rgb="FFFF9900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114300</xdr:colOff>
      <xdr:row>95</xdr:row>
      <xdr:rowOff>19049</xdr:rowOff>
    </xdr:from>
    <xdr:to>
      <xdr:col>28</xdr:col>
      <xdr:colOff>57150</xdr:colOff>
      <xdr:row>96</xdr:row>
      <xdr:rowOff>85725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5DD917B4-53E3-6DEF-D25C-BC7E3CC4785C}"/>
            </a:ext>
          </a:extLst>
        </xdr:cNvPr>
        <xdr:cNvSpPr/>
      </xdr:nvSpPr>
      <xdr:spPr>
        <a:xfrm>
          <a:off x="19916775" y="20669249"/>
          <a:ext cx="2228850" cy="962026"/>
        </a:xfrm>
        <a:prstGeom prst="wedgeRoundRectCallout">
          <a:avLst>
            <a:gd name="adj1" fmla="val -3220"/>
            <a:gd name="adj2" fmla="val -83045"/>
            <a:gd name="adj3" fmla="val 16667"/>
          </a:avLst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oneCellAnchor>
    <xdr:from>
      <xdr:col>25</xdr:col>
      <xdr:colOff>133350</xdr:colOff>
      <xdr:row>95</xdr:row>
      <xdr:rowOff>114300</xdr:rowOff>
    </xdr:from>
    <xdr:ext cx="2004543" cy="69269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2886DAC-388B-66E1-E9F6-D6EF2E68C053}"/>
            </a:ext>
          </a:extLst>
        </xdr:cNvPr>
        <xdr:cNvSpPr txBox="1"/>
      </xdr:nvSpPr>
      <xdr:spPr>
        <a:xfrm>
          <a:off x="19935825" y="20764500"/>
          <a:ext cx="2004543" cy="6926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/>
            <a:t>上記、工事費の合計額を</a:t>
          </a:r>
        </a:p>
        <a:p>
          <a:r>
            <a:rPr kumimoji="1" lang="ja-JP" altLang="en-US" sz="1200"/>
            <a:t>「様式</a:t>
          </a:r>
          <a:r>
            <a:rPr kumimoji="1" lang="en-US" altLang="ja-JP" sz="1200"/>
            <a:t>9</a:t>
          </a:r>
          <a:r>
            <a:rPr kumimoji="1" lang="ja-JP" altLang="en-US" sz="1200"/>
            <a:t>　総事業費算出表」</a:t>
          </a:r>
        </a:p>
        <a:p>
          <a:r>
            <a:rPr kumimoji="1" lang="ja-JP" altLang="en-US" sz="1200"/>
            <a:t>の各項目に記入してください。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C22D7-1104-4A65-8883-767F302D1339}">
  <sheetPr>
    <pageSetUpPr fitToPage="1"/>
  </sheetPr>
  <dimension ref="A1:AV101"/>
  <sheetViews>
    <sheetView tabSelected="1" zoomScaleNormal="100" workbookViewId="0"/>
  </sheetViews>
  <sheetFormatPr defaultRowHeight="12"/>
  <cols>
    <col min="1" max="1" width="4.125" style="2" customWidth="1"/>
    <col min="2" max="2" width="19.5" style="3" customWidth="1"/>
    <col min="3" max="3" width="9.125" style="3" customWidth="1"/>
    <col min="4" max="4" width="12.75" style="4" customWidth="1"/>
    <col min="5" max="7" width="6.625" style="4" customWidth="1"/>
    <col min="8" max="8" width="7.375" style="4" customWidth="1"/>
    <col min="9" max="9" width="39.625" style="4" customWidth="1"/>
    <col min="10" max="11" width="5.125" style="4" customWidth="1"/>
    <col min="12" max="12" width="7.875" style="4" customWidth="1"/>
    <col min="13" max="14" width="8.125" style="4" customWidth="1"/>
    <col min="15" max="15" width="8.875" style="4" customWidth="1"/>
    <col min="16" max="16" width="8.125" style="4" customWidth="1"/>
    <col min="17" max="17" width="32" style="4" customWidth="1"/>
    <col min="18" max="18" width="5.125" style="4" customWidth="1"/>
    <col min="19" max="21" width="8.125" style="4" customWidth="1"/>
    <col min="22" max="22" width="8.125" style="50" customWidth="1"/>
    <col min="23" max="23" width="8.125" style="4" customWidth="1"/>
    <col min="24" max="24" width="8.125" style="55" customWidth="1"/>
    <col min="25" max="25" width="10.25" style="55" customWidth="1"/>
    <col min="26" max="29" width="10" style="4" customWidth="1"/>
    <col min="30" max="30" width="16.5" style="1" customWidth="1"/>
    <col min="31" max="31" width="6" style="1" customWidth="1"/>
    <col min="32" max="32" width="7.5" style="1" customWidth="1"/>
    <col min="33" max="33" width="2.75" style="1" customWidth="1"/>
    <col min="34" max="39" width="10.125" style="4" customWidth="1"/>
    <col min="40" max="40" width="21.875" style="5" customWidth="1"/>
    <col min="41" max="41" width="6" style="1" customWidth="1"/>
    <col min="42" max="42" width="10.25" style="62" customWidth="1"/>
    <col min="43" max="43" width="12.625" style="68" customWidth="1"/>
    <col min="44" max="16384" width="9" style="1"/>
  </cols>
  <sheetData>
    <row r="1" spans="1:48" s="20" customFormat="1" ht="22.5" customHeight="1">
      <c r="A1" s="23" t="s">
        <v>127</v>
      </c>
      <c r="B1" s="23"/>
      <c r="E1" s="24"/>
      <c r="F1" s="24"/>
      <c r="G1"/>
      <c r="H1"/>
      <c r="I1" s="19"/>
      <c r="J1" s="25"/>
      <c r="K1" s="25"/>
      <c r="L1" s="25"/>
      <c r="M1" s="25"/>
      <c r="N1" s="25"/>
      <c r="O1" s="25"/>
      <c r="P1" s="25"/>
      <c r="Q1" s="25"/>
      <c r="R1" s="25"/>
      <c r="S1" s="26"/>
      <c r="T1" s="27"/>
      <c r="U1" s="25"/>
      <c r="V1" s="48"/>
      <c r="W1" s="27"/>
      <c r="X1" s="53"/>
      <c r="Y1" s="53"/>
      <c r="Z1" s="27"/>
      <c r="AA1" s="27"/>
      <c r="AB1" s="27"/>
      <c r="AC1" s="27"/>
      <c r="AD1" s="27"/>
      <c r="AE1" s="27"/>
      <c r="AF1" s="25"/>
      <c r="AG1" s="25"/>
      <c r="AH1" s="26"/>
      <c r="AI1" s="26"/>
      <c r="AJ1" s="26"/>
      <c r="AK1" s="26"/>
      <c r="AL1" s="26"/>
      <c r="AM1" s="26"/>
      <c r="AN1" s="26"/>
      <c r="AO1" s="25"/>
      <c r="AP1" s="25"/>
      <c r="AQ1" s="26"/>
      <c r="AR1" s="26"/>
    </row>
    <row r="2" spans="1:48" s="20" customFormat="1" ht="6.75" customHeight="1">
      <c r="A2" s="23"/>
      <c r="B2" s="23"/>
      <c r="E2" s="24"/>
      <c r="F2" s="24"/>
      <c r="G2"/>
      <c r="H2"/>
      <c r="I2" s="19"/>
      <c r="J2" s="25"/>
      <c r="K2" s="25"/>
      <c r="L2" s="25"/>
      <c r="M2" s="25"/>
      <c r="N2" s="25"/>
      <c r="O2" s="25"/>
      <c r="P2" s="25"/>
      <c r="Q2" s="25"/>
      <c r="R2" s="25"/>
      <c r="S2" s="26"/>
      <c r="T2" s="27"/>
      <c r="U2" s="25"/>
      <c r="V2" s="48"/>
      <c r="W2" s="27"/>
      <c r="X2" s="53"/>
      <c r="Y2" s="53"/>
      <c r="Z2" s="27"/>
      <c r="AA2" s="27"/>
      <c r="AB2" s="27"/>
      <c r="AC2" s="27"/>
      <c r="AD2" s="27"/>
      <c r="AE2" s="27"/>
      <c r="AF2" s="25"/>
      <c r="AG2" s="25"/>
      <c r="AH2" s="26"/>
      <c r="AI2" s="26"/>
      <c r="AJ2" s="26"/>
      <c r="AK2" s="26"/>
      <c r="AL2" s="26"/>
      <c r="AM2" s="26"/>
      <c r="AN2" s="26"/>
      <c r="AO2" s="25"/>
      <c r="AP2" s="25"/>
      <c r="AQ2" s="26"/>
      <c r="AR2" s="26"/>
    </row>
    <row r="3" spans="1:48" s="28" customFormat="1" ht="22.5" customHeight="1">
      <c r="A3" s="156" t="s">
        <v>99</v>
      </c>
      <c r="B3" s="156"/>
      <c r="C3" s="156"/>
      <c r="E3" s="29"/>
      <c r="F3" s="24"/>
      <c r="G3" s="19"/>
      <c r="H3" s="19"/>
      <c r="I3" s="19"/>
      <c r="J3" s="30"/>
      <c r="K3" s="30"/>
      <c r="L3" s="30"/>
      <c r="M3" s="30"/>
      <c r="N3" s="30"/>
      <c r="O3" s="30"/>
      <c r="P3" s="30"/>
      <c r="Q3" s="30"/>
      <c r="R3" s="30"/>
      <c r="S3" s="30"/>
      <c r="T3" s="31"/>
      <c r="U3" s="30"/>
      <c r="V3" s="49"/>
      <c r="W3" s="32"/>
      <c r="X3" s="54"/>
      <c r="Y3" s="54"/>
      <c r="Z3" s="32"/>
      <c r="AA3" s="32"/>
      <c r="AB3" s="32"/>
      <c r="AC3" s="32"/>
      <c r="AD3" s="31"/>
      <c r="AE3" s="31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64"/>
      <c r="AS3" s="64"/>
      <c r="AT3" s="64"/>
      <c r="AU3" s="30"/>
      <c r="AV3" s="30"/>
    </row>
    <row r="4" spans="1:48" s="28" customFormat="1" ht="6.75" customHeight="1">
      <c r="A4" s="101"/>
      <c r="B4" s="101"/>
      <c r="C4" s="101"/>
      <c r="E4" s="29"/>
      <c r="F4" s="24"/>
      <c r="G4" s="19"/>
      <c r="H4" s="19"/>
      <c r="I4" s="19"/>
      <c r="J4" s="30"/>
      <c r="K4" s="30"/>
      <c r="L4" s="30"/>
      <c r="M4" s="30"/>
      <c r="N4" s="30"/>
      <c r="O4" s="30"/>
      <c r="P4" s="30"/>
      <c r="Q4" s="30"/>
      <c r="R4" s="30"/>
      <c r="S4" s="30"/>
      <c r="T4" s="31"/>
      <c r="U4" s="30"/>
      <c r="V4" s="49"/>
      <c r="W4" s="32"/>
      <c r="X4" s="54"/>
      <c r="Y4" s="54"/>
      <c r="Z4" s="32"/>
      <c r="AA4" s="32"/>
      <c r="AB4" s="32"/>
      <c r="AC4" s="32"/>
      <c r="AD4" s="31"/>
      <c r="AE4" s="31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64"/>
      <c r="AS4" s="64"/>
      <c r="AT4" s="64"/>
      <c r="AU4" s="30"/>
      <c r="AV4" s="30"/>
    </row>
    <row r="5" spans="1:48" s="28" customFormat="1" ht="18.75" customHeight="1">
      <c r="A5" s="100" t="s">
        <v>100</v>
      </c>
      <c r="B5" s="197" t="s">
        <v>101</v>
      </c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30"/>
      <c r="S5" s="30"/>
      <c r="T5" s="31"/>
      <c r="U5" s="30"/>
      <c r="V5" s="49"/>
      <c r="W5" s="32"/>
      <c r="X5" s="54"/>
      <c r="Y5" s="54"/>
      <c r="Z5" s="32"/>
      <c r="AA5" s="32"/>
      <c r="AB5" s="32"/>
      <c r="AC5" s="32"/>
      <c r="AD5" s="31"/>
      <c r="AE5" s="31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64"/>
      <c r="AS5" s="64"/>
      <c r="AT5" s="64"/>
      <c r="AU5" s="30"/>
      <c r="AV5" s="30"/>
    </row>
    <row r="6" spans="1:48" s="28" customFormat="1" ht="18.75" customHeight="1">
      <c r="A6" s="100" t="s">
        <v>102</v>
      </c>
      <c r="B6" s="197" t="s">
        <v>128</v>
      </c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30"/>
      <c r="S6" s="30"/>
      <c r="T6" s="31"/>
      <c r="U6" s="30"/>
      <c r="V6" s="49"/>
      <c r="W6" s="32"/>
      <c r="X6" s="54"/>
      <c r="Y6" s="54"/>
      <c r="Z6" s="32"/>
      <c r="AA6" s="32"/>
      <c r="AB6" s="32"/>
      <c r="AC6" s="32"/>
      <c r="AD6" s="31"/>
      <c r="AE6" s="31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64"/>
      <c r="AS6" s="64"/>
      <c r="AT6" s="64"/>
      <c r="AU6" s="30"/>
      <c r="AV6" s="30"/>
    </row>
    <row r="7" spans="1:48" s="28" customFormat="1" ht="18.75" customHeight="1">
      <c r="A7" s="100" t="s">
        <v>103</v>
      </c>
      <c r="B7" s="197" t="s">
        <v>136</v>
      </c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30"/>
      <c r="S7" s="30"/>
      <c r="T7" s="31"/>
      <c r="U7" s="30"/>
      <c r="V7" s="49"/>
      <c r="W7" s="32"/>
      <c r="X7" s="54"/>
      <c r="Y7" s="54"/>
      <c r="Z7" s="32"/>
      <c r="AA7" s="32"/>
      <c r="AB7" s="32"/>
      <c r="AC7" s="32"/>
      <c r="AD7" s="31"/>
      <c r="AE7" s="31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64"/>
      <c r="AS7" s="64"/>
      <c r="AT7" s="64"/>
      <c r="AU7" s="30"/>
      <c r="AV7" s="30"/>
    </row>
    <row r="8" spans="1:48" s="28" customFormat="1" ht="18.75" customHeight="1">
      <c r="A8" s="100" t="s">
        <v>104</v>
      </c>
      <c r="B8" s="197" t="s">
        <v>129</v>
      </c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30"/>
      <c r="S8" s="30"/>
      <c r="T8" s="155" t="s">
        <v>130</v>
      </c>
      <c r="U8" s="155"/>
      <c r="V8" s="104"/>
      <c r="W8" s="32"/>
      <c r="X8" s="54"/>
      <c r="Y8" s="54"/>
      <c r="Z8" s="32"/>
      <c r="AA8" s="32"/>
      <c r="AB8" s="32"/>
      <c r="AC8" s="32"/>
      <c r="AD8" s="31"/>
      <c r="AE8" s="31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64"/>
      <c r="AS8" s="64"/>
      <c r="AT8" s="64"/>
      <c r="AU8" s="30"/>
      <c r="AV8" s="30"/>
    </row>
    <row r="9" spans="1:48" s="28" customFormat="1" ht="18.75" customHeight="1">
      <c r="A9" s="100" t="s">
        <v>105</v>
      </c>
      <c r="B9" s="103" t="s">
        <v>139</v>
      </c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30"/>
      <c r="S9" s="30"/>
      <c r="T9" s="154" t="s">
        <v>131</v>
      </c>
      <c r="U9" s="154"/>
      <c r="V9" s="106">
        <v>30.85</v>
      </c>
      <c r="W9" s="105" t="s">
        <v>132</v>
      </c>
      <c r="X9" s="54"/>
      <c r="Y9" s="54"/>
      <c r="Z9" s="32"/>
      <c r="AA9" s="32"/>
      <c r="AB9" s="32"/>
      <c r="AC9" s="32"/>
      <c r="AD9" s="31"/>
      <c r="AE9" s="31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64"/>
      <c r="AS9" s="64"/>
      <c r="AT9" s="64"/>
      <c r="AU9" s="30"/>
      <c r="AV9" s="30"/>
    </row>
    <row r="10" spans="1:48" s="20" customFormat="1" ht="6.75" customHeight="1">
      <c r="A10" s="1"/>
      <c r="B10" s="23"/>
      <c r="E10" s="24"/>
      <c r="F10" s="24"/>
      <c r="G10"/>
      <c r="H10"/>
      <c r="I10" s="19"/>
      <c r="J10" s="25"/>
      <c r="K10" s="25"/>
      <c r="L10" s="25"/>
      <c r="M10" s="25"/>
      <c r="N10" s="25"/>
      <c r="O10" s="25"/>
      <c r="P10" s="25"/>
      <c r="Q10" s="25"/>
      <c r="R10" s="25"/>
      <c r="S10" s="26"/>
      <c r="T10" s="27"/>
      <c r="U10" s="25"/>
      <c r="V10" s="48"/>
      <c r="W10" s="27"/>
      <c r="X10" s="53"/>
      <c r="Y10" s="53"/>
      <c r="Z10" s="27"/>
      <c r="AA10" s="27"/>
      <c r="AB10" s="27"/>
      <c r="AC10" s="27"/>
      <c r="AD10" s="27"/>
      <c r="AE10" s="27"/>
      <c r="AF10" s="25"/>
      <c r="AG10" s="25"/>
      <c r="AH10" s="26"/>
      <c r="AI10" s="26"/>
      <c r="AJ10" s="26"/>
      <c r="AK10" s="26"/>
      <c r="AL10" s="26"/>
      <c r="AM10" s="26"/>
      <c r="AN10" s="26"/>
      <c r="AO10" s="25"/>
      <c r="AP10" s="25"/>
      <c r="AQ10" s="26"/>
      <c r="AR10" s="26"/>
    </row>
    <row r="11" spans="1:48" s="20" customFormat="1" ht="19.899999999999999" customHeight="1">
      <c r="A11" s="33" t="s">
        <v>137</v>
      </c>
      <c r="B11" s="23"/>
      <c r="E11" s="24"/>
      <c r="F11" s="24"/>
      <c r="G11"/>
      <c r="H11"/>
      <c r="I11" s="19"/>
      <c r="J11" s="25"/>
      <c r="K11" s="25"/>
      <c r="L11" s="25"/>
      <c r="M11" s="25"/>
      <c r="N11" s="25"/>
      <c r="O11" s="25"/>
      <c r="P11" s="25"/>
      <c r="Q11" s="25"/>
      <c r="R11" s="25"/>
      <c r="S11" s="26"/>
      <c r="T11" s="27"/>
      <c r="U11" s="25"/>
      <c r="V11" s="48"/>
      <c r="W11" s="27"/>
      <c r="X11" s="53"/>
      <c r="Y11" s="53"/>
      <c r="Z11" s="27"/>
      <c r="AA11" s="27"/>
      <c r="AB11" s="27"/>
      <c r="AC11" s="27"/>
      <c r="AD11" s="27"/>
      <c r="AE11" s="27"/>
      <c r="AF11" s="25"/>
      <c r="AG11" s="25"/>
      <c r="AH11" s="26"/>
      <c r="AI11" s="26"/>
      <c r="AJ11" s="26"/>
      <c r="AK11" s="26"/>
      <c r="AL11" s="26"/>
      <c r="AM11" s="26"/>
      <c r="AN11" s="26"/>
      <c r="AO11" s="25"/>
      <c r="AP11" s="25"/>
      <c r="AQ11" s="26"/>
      <c r="AR11" s="26"/>
      <c r="AU11" s="65"/>
    </row>
    <row r="12" spans="1:48" s="20" customFormat="1" ht="19.899999999999999" customHeight="1">
      <c r="A12" s="33" t="s">
        <v>138</v>
      </c>
      <c r="B12" s="23"/>
      <c r="E12" s="24"/>
      <c r="F12" s="24"/>
      <c r="G12"/>
      <c r="H12"/>
      <c r="I12" s="19"/>
      <c r="J12" s="25"/>
      <c r="K12" s="25"/>
      <c r="L12" s="25"/>
      <c r="M12" s="25"/>
      <c r="N12" s="25"/>
      <c r="O12" s="25"/>
      <c r="P12" s="25"/>
      <c r="Q12" s="25"/>
      <c r="R12" s="25"/>
      <c r="S12" s="26"/>
      <c r="T12" s="27"/>
      <c r="U12" s="25"/>
      <c r="V12" s="48"/>
      <c r="W12" s="27"/>
      <c r="X12" s="53"/>
      <c r="Y12" s="53"/>
      <c r="Z12" s="27"/>
      <c r="AA12" s="27"/>
      <c r="AB12" s="27"/>
      <c r="AC12" s="27"/>
      <c r="AD12" s="27"/>
      <c r="AE12" s="178" t="s">
        <v>141</v>
      </c>
      <c r="AF12" s="179"/>
      <c r="AG12" s="25"/>
      <c r="AH12" s="26"/>
      <c r="AI12" s="26"/>
      <c r="AJ12" s="26"/>
      <c r="AK12" s="26"/>
      <c r="AL12" s="26"/>
      <c r="AM12" s="26"/>
      <c r="AN12" s="26"/>
      <c r="AO12" s="25"/>
      <c r="AP12" s="25"/>
      <c r="AQ12" s="26"/>
      <c r="AR12" s="26"/>
      <c r="AS12" s="66"/>
      <c r="AU12" s="67"/>
    </row>
    <row r="13" spans="1:48" ht="6.75" customHeight="1" thickBot="1">
      <c r="AE13" s="179"/>
      <c r="AF13" s="179"/>
    </row>
    <row r="14" spans="1:48" ht="27.75" customHeight="1" thickBot="1">
      <c r="A14" s="157" t="s">
        <v>78</v>
      </c>
      <c r="B14" s="157" t="s">
        <v>0</v>
      </c>
      <c r="C14" s="158" t="s">
        <v>90</v>
      </c>
      <c r="D14" s="158" t="s">
        <v>111</v>
      </c>
      <c r="E14" s="158" t="s">
        <v>77</v>
      </c>
      <c r="F14" s="158" t="s">
        <v>114</v>
      </c>
      <c r="G14" s="158" t="s">
        <v>115</v>
      </c>
      <c r="H14" s="158" t="s">
        <v>116</v>
      </c>
      <c r="I14" s="171" t="s">
        <v>39</v>
      </c>
      <c r="J14" s="173" t="s">
        <v>97</v>
      </c>
      <c r="K14" s="174"/>
      <c r="L14" s="174"/>
      <c r="M14" s="174"/>
      <c r="N14" s="174"/>
      <c r="O14" s="174"/>
      <c r="P14" s="175"/>
      <c r="Q14" s="173" t="s">
        <v>119</v>
      </c>
      <c r="R14" s="174"/>
      <c r="S14" s="174"/>
      <c r="T14" s="174"/>
      <c r="U14" s="174"/>
      <c r="V14" s="174"/>
      <c r="W14" s="175"/>
      <c r="X14" s="181" t="s">
        <v>106</v>
      </c>
      <c r="Y14" s="182"/>
      <c r="Z14" s="183" t="s">
        <v>140</v>
      </c>
      <c r="AA14" s="184"/>
      <c r="AB14" s="184"/>
      <c r="AC14" s="185"/>
      <c r="AE14" s="180"/>
      <c r="AF14" s="180"/>
      <c r="AH14" s="1"/>
      <c r="AI14" s="1"/>
      <c r="AJ14" s="1"/>
      <c r="AK14" s="1"/>
      <c r="AL14" s="1"/>
      <c r="AM14" s="1"/>
    </row>
    <row r="15" spans="1:48" ht="43.5" customHeight="1">
      <c r="A15" s="157"/>
      <c r="B15" s="157"/>
      <c r="C15" s="158"/>
      <c r="D15" s="157"/>
      <c r="E15" s="158"/>
      <c r="F15" s="158"/>
      <c r="G15" s="158"/>
      <c r="H15" s="158"/>
      <c r="I15" s="171"/>
      <c r="J15" s="186" t="s">
        <v>81</v>
      </c>
      <c r="K15" s="188" t="s">
        <v>75</v>
      </c>
      <c r="L15" s="87" t="s">
        <v>85</v>
      </c>
      <c r="M15" s="87" t="s">
        <v>142</v>
      </c>
      <c r="N15" s="87" t="s">
        <v>76</v>
      </c>
      <c r="O15" s="87" t="s">
        <v>86</v>
      </c>
      <c r="P15" s="88" t="s">
        <v>110</v>
      </c>
      <c r="Q15" s="189" t="s">
        <v>98</v>
      </c>
      <c r="R15" s="176" t="s">
        <v>81</v>
      </c>
      <c r="S15" s="170" t="s">
        <v>135</v>
      </c>
      <c r="T15" s="87" t="s">
        <v>142</v>
      </c>
      <c r="U15" s="87" t="s">
        <v>76</v>
      </c>
      <c r="V15" s="91" t="s">
        <v>86</v>
      </c>
      <c r="W15" s="88" t="s">
        <v>110</v>
      </c>
      <c r="X15" s="191" t="s">
        <v>125</v>
      </c>
      <c r="Y15" s="159" t="s">
        <v>126</v>
      </c>
      <c r="Z15" s="161" t="s">
        <v>108</v>
      </c>
      <c r="AA15" s="163" t="s">
        <v>109</v>
      </c>
      <c r="AB15" s="163" t="s">
        <v>112</v>
      </c>
      <c r="AC15" s="168" t="s">
        <v>107</v>
      </c>
      <c r="AE15" s="76" t="s">
        <v>134</v>
      </c>
      <c r="AF15" s="76" t="s">
        <v>95</v>
      </c>
      <c r="AG15" s="22"/>
      <c r="AH15" s="69"/>
      <c r="AI15" s="69"/>
      <c r="AJ15" s="69"/>
      <c r="AK15" s="69"/>
      <c r="AL15" s="69"/>
      <c r="AM15" s="69"/>
      <c r="AN15" s="172" t="s">
        <v>64</v>
      </c>
      <c r="AO15" s="22"/>
      <c r="AP15" s="167" t="s">
        <v>80</v>
      </c>
      <c r="AS15" s="4" t="s">
        <v>113</v>
      </c>
    </row>
    <row r="16" spans="1:48" ht="13.5" customHeight="1">
      <c r="A16" s="157"/>
      <c r="B16" s="157"/>
      <c r="C16" s="158"/>
      <c r="D16" s="157"/>
      <c r="E16" s="158"/>
      <c r="F16" s="158"/>
      <c r="G16" s="158"/>
      <c r="H16" s="158"/>
      <c r="I16" s="171"/>
      <c r="J16" s="187"/>
      <c r="K16" s="177"/>
      <c r="L16" s="89"/>
      <c r="M16" s="89"/>
      <c r="N16" s="89"/>
      <c r="O16" s="89"/>
      <c r="P16" s="90"/>
      <c r="Q16" s="190"/>
      <c r="R16" s="177"/>
      <c r="S16" s="164"/>
      <c r="T16" s="89"/>
      <c r="U16" s="89"/>
      <c r="V16" s="92"/>
      <c r="W16" s="90"/>
      <c r="X16" s="192"/>
      <c r="Y16" s="160"/>
      <c r="Z16" s="162"/>
      <c r="AA16" s="164"/>
      <c r="AB16" s="164"/>
      <c r="AC16" s="169"/>
      <c r="AE16" s="77"/>
      <c r="AF16" s="77" t="s">
        <v>96</v>
      </c>
      <c r="AH16" s="69"/>
      <c r="AI16" s="69"/>
      <c r="AJ16" s="69"/>
      <c r="AK16" s="69"/>
      <c r="AL16" s="69"/>
      <c r="AM16" s="69"/>
      <c r="AN16" s="172"/>
      <c r="AP16" s="167"/>
    </row>
    <row r="17" spans="1:45" ht="15" customHeight="1">
      <c r="A17" s="8">
        <v>10</v>
      </c>
      <c r="B17" s="9" t="s">
        <v>2</v>
      </c>
      <c r="C17" s="6" t="s">
        <v>57</v>
      </c>
      <c r="D17" s="8" t="s">
        <v>1</v>
      </c>
      <c r="E17" s="10">
        <v>2</v>
      </c>
      <c r="F17" s="10"/>
      <c r="G17" s="10"/>
      <c r="H17" s="10">
        <f t="shared" ref="H17:H80" si="0">E17-F17-G17</f>
        <v>2</v>
      </c>
      <c r="I17" s="36" t="s">
        <v>42</v>
      </c>
      <c r="J17" s="39">
        <f t="shared" ref="J17:J29" si="1">H17</f>
        <v>2</v>
      </c>
      <c r="K17" s="34">
        <f t="shared" ref="K17:K48" si="2">H17*AE17</f>
        <v>2</v>
      </c>
      <c r="L17" s="34">
        <v>100</v>
      </c>
      <c r="M17" s="40">
        <v>350</v>
      </c>
      <c r="N17" s="41">
        <f t="shared" ref="N17:N48" si="3">K17*L17*M17/1000</f>
        <v>70</v>
      </c>
      <c r="O17" s="41">
        <f t="shared" ref="O17:O48" si="4">N17*AF17</f>
        <v>2159.5</v>
      </c>
      <c r="P17" s="42"/>
      <c r="Q17" s="82"/>
      <c r="R17" s="47">
        <f>J17</f>
        <v>2</v>
      </c>
      <c r="S17" s="84"/>
      <c r="T17" s="40">
        <f t="shared" ref="T17:T48" si="5">M17</f>
        <v>350</v>
      </c>
      <c r="U17" s="41">
        <f>R17*S17*T17/1000</f>
        <v>0</v>
      </c>
      <c r="V17" s="51">
        <f>U17*AF17</f>
        <v>0</v>
      </c>
      <c r="W17" s="42"/>
      <c r="X17" s="57">
        <f>N17-U17</f>
        <v>70</v>
      </c>
      <c r="Y17" s="58">
        <f>O17-V17</f>
        <v>2159.5</v>
      </c>
      <c r="Z17" s="85"/>
      <c r="AA17" s="83"/>
      <c r="AB17" s="35"/>
      <c r="AC17" s="78">
        <f>Z17+AA17+AB17</f>
        <v>0</v>
      </c>
      <c r="AE17" s="18">
        <v>1</v>
      </c>
      <c r="AF17" s="108">
        <f>V9</f>
        <v>30.85</v>
      </c>
      <c r="AH17" s="59"/>
      <c r="AI17" s="59"/>
      <c r="AJ17" s="59"/>
      <c r="AK17" s="59"/>
      <c r="AL17" s="59"/>
      <c r="AM17" s="59"/>
      <c r="AN17" s="70"/>
      <c r="AP17" s="60">
        <v>4182</v>
      </c>
      <c r="AQ17" s="68">
        <f t="shared" ref="AQ17:AQ48" si="6">AP17*J17</f>
        <v>8364</v>
      </c>
      <c r="AS17" s="1">
        <v>31</v>
      </c>
    </row>
    <row r="18" spans="1:45" ht="15" customHeight="1">
      <c r="A18" s="165">
        <v>14</v>
      </c>
      <c r="B18" s="166" t="s">
        <v>3</v>
      </c>
      <c r="C18" s="6" t="s">
        <v>65</v>
      </c>
      <c r="D18" s="8" t="s">
        <v>4</v>
      </c>
      <c r="E18" s="10">
        <v>12</v>
      </c>
      <c r="F18" s="10"/>
      <c r="G18" s="10"/>
      <c r="H18" s="10">
        <f t="shared" si="0"/>
        <v>12</v>
      </c>
      <c r="I18" s="36" t="s">
        <v>45</v>
      </c>
      <c r="J18" s="39">
        <f t="shared" si="1"/>
        <v>12</v>
      </c>
      <c r="K18" s="35">
        <f t="shared" si="2"/>
        <v>12</v>
      </c>
      <c r="L18" s="35">
        <v>40</v>
      </c>
      <c r="M18" s="40">
        <v>550</v>
      </c>
      <c r="N18" s="41">
        <f t="shared" si="3"/>
        <v>264</v>
      </c>
      <c r="O18" s="41">
        <f t="shared" si="4"/>
        <v>8144.4000000000005</v>
      </c>
      <c r="P18" s="43"/>
      <c r="Q18" s="82"/>
      <c r="R18" s="47">
        <f>J18</f>
        <v>12</v>
      </c>
      <c r="S18" s="84"/>
      <c r="T18" s="40">
        <f t="shared" si="5"/>
        <v>550</v>
      </c>
      <c r="U18" s="41">
        <f t="shared" ref="U18:U48" si="7">R18*S18*T18/1000</f>
        <v>0</v>
      </c>
      <c r="V18" s="51">
        <f t="shared" ref="V18:V48" si="8">U18*AF18</f>
        <v>0</v>
      </c>
      <c r="W18" s="43"/>
      <c r="X18" s="57">
        <f t="shared" ref="X18:X48" si="9">N18-U18</f>
        <v>264</v>
      </c>
      <c r="Y18" s="58">
        <f t="shared" ref="Y18:Y48" si="10">O18-V18</f>
        <v>8144.4000000000005</v>
      </c>
      <c r="Z18" s="85"/>
      <c r="AA18" s="83"/>
      <c r="AB18" s="35"/>
      <c r="AC18" s="78">
        <f t="shared" ref="AC18:AC80" si="11">Z18+AA18+AB18</f>
        <v>0</v>
      </c>
      <c r="AE18" s="18">
        <v>1</v>
      </c>
      <c r="AF18" s="108">
        <f>AF17</f>
        <v>30.85</v>
      </c>
      <c r="AH18" s="59"/>
      <c r="AI18" s="59"/>
      <c r="AJ18" s="59"/>
      <c r="AK18" s="59"/>
      <c r="AL18" s="59"/>
      <c r="AM18" s="59"/>
      <c r="AN18" s="70"/>
      <c r="AP18" s="60">
        <v>9533</v>
      </c>
      <c r="AQ18" s="68">
        <f t="shared" si="6"/>
        <v>114396</v>
      </c>
      <c r="AS18" s="1">
        <v>31</v>
      </c>
    </row>
    <row r="19" spans="1:45" ht="15" customHeight="1">
      <c r="A19" s="165"/>
      <c r="B19" s="166"/>
      <c r="C19" s="6" t="s">
        <v>57</v>
      </c>
      <c r="D19" s="8" t="s">
        <v>5</v>
      </c>
      <c r="E19" s="10">
        <v>44</v>
      </c>
      <c r="F19" s="10"/>
      <c r="G19" s="10"/>
      <c r="H19" s="10">
        <f t="shared" si="0"/>
        <v>44</v>
      </c>
      <c r="I19" s="36" t="s">
        <v>43</v>
      </c>
      <c r="J19" s="39">
        <f t="shared" si="1"/>
        <v>44</v>
      </c>
      <c r="K19" s="35">
        <f t="shared" si="2"/>
        <v>44</v>
      </c>
      <c r="L19" s="35">
        <v>20</v>
      </c>
      <c r="M19" s="40">
        <v>550</v>
      </c>
      <c r="N19" s="41">
        <f t="shared" si="3"/>
        <v>484</v>
      </c>
      <c r="O19" s="41">
        <f t="shared" si="4"/>
        <v>14931.400000000001</v>
      </c>
      <c r="P19" s="43"/>
      <c r="Q19" s="82"/>
      <c r="R19" s="47">
        <f t="shared" ref="R19:R82" si="12">J19</f>
        <v>44</v>
      </c>
      <c r="S19" s="84"/>
      <c r="T19" s="40">
        <f t="shared" si="5"/>
        <v>550</v>
      </c>
      <c r="U19" s="41">
        <f t="shared" si="7"/>
        <v>0</v>
      </c>
      <c r="V19" s="51">
        <f t="shared" si="8"/>
        <v>0</v>
      </c>
      <c r="W19" s="43"/>
      <c r="X19" s="57">
        <f t="shared" si="9"/>
        <v>484</v>
      </c>
      <c r="Y19" s="58">
        <f t="shared" si="10"/>
        <v>14931.400000000001</v>
      </c>
      <c r="Z19" s="85"/>
      <c r="AA19" s="83"/>
      <c r="AB19" s="35"/>
      <c r="AC19" s="78">
        <f t="shared" si="11"/>
        <v>0</v>
      </c>
      <c r="AE19" s="18">
        <v>1</v>
      </c>
      <c r="AF19" s="108">
        <f t="shared" ref="AF19:AF82" si="13">AF18</f>
        <v>30.85</v>
      </c>
      <c r="AH19" s="59"/>
      <c r="AI19" s="59"/>
      <c r="AJ19" s="59"/>
      <c r="AK19" s="59"/>
      <c r="AL19" s="59"/>
      <c r="AM19" s="59"/>
      <c r="AN19" s="70"/>
      <c r="AP19" s="60">
        <v>7011</v>
      </c>
      <c r="AQ19" s="68">
        <f t="shared" si="6"/>
        <v>308484</v>
      </c>
      <c r="AS19" s="1">
        <v>31</v>
      </c>
    </row>
    <row r="20" spans="1:45" ht="15" customHeight="1">
      <c r="A20" s="165"/>
      <c r="B20" s="166"/>
      <c r="C20" s="6" t="s">
        <v>65</v>
      </c>
      <c r="D20" s="8" t="s">
        <v>35</v>
      </c>
      <c r="E20" s="10">
        <v>6</v>
      </c>
      <c r="F20" s="10"/>
      <c r="G20" s="10">
        <v>4</v>
      </c>
      <c r="H20" s="10">
        <f t="shared" si="0"/>
        <v>2</v>
      </c>
      <c r="I20" s="37" t="s">
        <v>41</v>
      </c>
      <c r="J20" s="39">
        <f t="shared" si="1"/>
        <v>2</v>
      </c>
      <c r="K20" s="35">
        <f t="shared" si="2"/>
        <v>2</v>
      </c>
      <c r="L20" s="35">
        <v>10</v>
      </c>
      <c r="M20" s="44">
        <v>550</v>
      </c>
      <c r="N20" s="41">
        <f t="shared" si="3"/>
        <v>11</v>
      </c>
      <c r="O20" s="41">
        <f t="shared" si="4"/>
        <v>339.35</v>
      </c>
      <c r="P20" s="43"/>
      <c r="Q20" s="82"/>
      <c r="R20" s="47">
        <f t="shared" si="12"/>
        <v>2</v>
      </c>
      <c r="S20" s="84"/>
      <c r="T20" s="40">
        <f t="shared" si="5"/>
        <v>550</v>
      </c>
      <c r="U20" s="41">
        <f t="shared" si="7"/>
        <v>0</v>
      </c>
      <c r="V20" s="51">
        <f t="shared" si="8"/>
        <v>0</v>
      </c>
      <c r="W20" s="43"/>
      <c r="X20" s="57">
        <f t="shared" si="9"/>
        <v>11</v>
      </c>
      <c r="Y20" s="58">
        <f t="shared" si="10"/>
        <v>339.35</v>
      </c>
      <c r="Z20" s="85"/>
      <c r="AA20" s="83"/>
      <c r="AB20" s="35"/>
      <c r="AC20" s="78">
        <f t="shared" si="11"/>
        <v>0</v>
      </c>
      <c r="AE20" s="18">
        <v>1</v>
      </c>
      <c r="AF20" s="108">
        <f t="shared" si="13"/>
        <v>30.85</v>
      </c>
      <c r="AH20" s="59"/>
      <c r="AI20" s="59"/>
      <c r="AJ20" s="59"/>
      <c r="AK20" s="59"/>
      <c r="AL20" s="59"/>
      <c r="AM20" s="59"/>
      <c r="AN20" s="70" t="s">
        <v>73</v>
      </c>
      <c r="AP20" s="60">
        <v>20664</v>
      </c>
      <c r="AQ20" s="68">
        <f t="shared" si="6"/>
        <v>41328</v>
      </c>
      <c r="AS20" s="1">
        <v>31</v>
      </c>
    </row>
    <row r="21" spans="1:45" ht="15" customHeight="1">
      <c r="A21" s="165">
        <v>15</v>
      </c>
      <c r="B21" s="166" t="s">
        <v>6</v>
      </c>
      <c r="C21" s="6" t="s">
        <v>65</v>
      </c>
      <c r="D21" s="8" t="s">
        <v>4</v>
      </c>
      <c r="E21" s="10">
        <v>12</v>
      </c>
      <c r="F21" s="10"/>
      <c r="G21" s="10"/>
      <c r="H21" s="10">
        <f t="shared" si="0"/>
        <v>12</v>
      </c>
      <c r="I21" s="36" t="s">
        <v>45</v>
      </c>
      <c r="J21" s="39">
        <f t="shared" si="1"/>
        <v>12</v>
      </c>
      <c r="K21" s="35">
        <f t="shared" si="2"/>
        <v>12</v>
      </c>
      <c r="L21" s="35">
        <v>40</v>
      </c>
      <c r="M21" s="45">
        <v>550</v>
      </c>
      <c r="N21" s="41">
        <f t="shared" si="3"/>
        <v>264</v>
      </c>
      <c r="O21" s="41">
        <f t="shared" si="4"/>
        <v>8144.4000000000005</v>
      </c>
      <c r="P21" s="43"/>
      <c r="Q21" s="82"/>
      <c r="R21" s="47">
        <f t="shared" si="12"/>
        <v>12</v>
      </c>
      <c r="S21" s="84"/>
      <c r="T21" s="40">
        <f t="shared" si="5"/>
        <v>550</v>
      </c>
      <c r="U21" s="41">
        <f t="shared" si="7"/>
        <v>0</v>
      </c>
      <c r="V21" s="51">
        <f t="shared" si="8"/>
        <v>0</v>
      </c>
      <c r="W21" s="43"/>
      <c r="X21" s="57">
        <f t="shared" si="9"/>
        <v>264</v>
      </c>
      <c r="Y21" s="58">
        <f t="shared" si="10"/>
        <v>8144.4000000000005</v>
      </c>
      <c r="Z21" s="85"/>
      <c r="AA21" s="83"/>
      <c r="AB21" s="35"/>
      <c r="AC21" s="78">
        <f t="shared" si="11"/>
        <v>0</v>
      </c>
      <c r="AE21" s="18">
        <v>1</v>
      </c>
      <c r="AF21" s="108">
        <f t="shared" si="13"/>
        <v>30.85</v>
      </c>
      <c r="AH21" s="59"/>
      <c r="AI21" s="59"/>
      <c r="AJ21" s="59"/>
      <c r="AK21" s="59"/>
      <c r="AL21" s="59"/>
      <c r="AM21" s="59"/>
      <c r="AN21" s="70"/>
      <c r="AP21" s="60">
        <v>9533</v>
      </c>
      <c r="AQ21" s="68">
        <f t="shared" si="6"/>
        <v>114396</v>
      </c>
      <c r="AS21" s="1">
        <v>31</v>
      </c>
    </row>
    <row r="22" spans="1:45" ht="15" customHeight="1">
      <c r="A22" s="165"/>
      <c r="B22" s="166"/>
      <c r="C22" s="6" t="s">
        <v>57</v>
      </c>
      <c r="D22" s="8" t="s">
        <v>5</v>
      </c>
      <c r="E22" s="10">
        <v>44</v>
      </c>
      <c r="F22" s="10"/>
      <c r="G22" s="10"/>
      <c r="H22" s="10">
        <f t="shared" si="0"/>
        <v>44</v>
      </c>
      <c r="I22" s="36" t="s">
        <v>43</v>
      </c>
      <c r="J22" s="39">
        <f t="shared" si="1"/>
        <v>44</v>
      </c>
      <c r="K22" s="35">
        <f t="shared" si="2"/>
        <v>44</v>
      </c>
      <c r="L22" s="35">
        <v>20</v>
      </c>
      <c r="M22" s="45">
        <v>550</v>
      </c>
      <c r="N22" s="41">
        <f t="shared" si="3"/>
        <v>484</v>
      </c>
      <c r="O22" s="41">
        <f t="shared" si="4"/>
        <v>14931.400000000001</v>
      </c>
      <c r="P22" s="43"/>
      <c r="Q22" s="82"/>
      <c r="R22" s="47">
        <f t="shared" si="12"/>
        <v>44</v>
      </c>
      <c r="S22" s="84"/>
      <c r="T22" s="40">
        <f t="shared" si="5"/>
        <v>550</v>
      </c>
      <c r="U22" s="41">
        <f t="shared" si="7"/>
        <v>0</v>
      </c>
      <c r="V22" s="51">
        <f t="shared" si="8"/>
        <v>0</v>
      </c>
      <c r="W22" s="43"/>
      <c r="X22" s="57">
        <f t="shared" si="9"/>
        <v>484</v>
      </c>
      <c r="Y22" s="58">
        <f t="shared" si="10"/>
        <v>14931.400000000001</v>
      </c>
      <c r="Z22" s="85"/>
      <c r="AA22" s="83"/>
      <c r="AB22" s="35"/>
      <c r="AC22" s="78">
        <f t="shared" si="11"/>
        <v>0</v>
      </c>
      <c r="AE22" s="18">
        <v>1</v>
      </c>
      <c r="AF22" s="108">
        <f t="shared" si="13"/>
        <v>30.85</v>
      </c>
      <c r="AH22" s="59"/>
      <c r="AI22" s="59"/>
      <c r="AJ22" s="59"/>
      <c r="AK22" s="59"/>
      <c r="AL22" s="59"/>
      <c r="AM22" s="59"/>
      <c r="AN22" s="70"/>
      <c r="AP22" s="60">
        <v>7011</v>
      </c>
      <c r="AQ22" s="68">
        <f t="shared" si="6"/>
        <v>308484</v>
      </c>
      <c r="AS22" s="1">
        <v>31</v>
      </c>
    </row>
    <row r="23" spans="1:45" ht="15" customHeight="1">
      <c r="A23" s="165"/>
      <c r="B23" s="166"/>
      <c r="C23" s="6" t="s">
        <v>65</v>
      </c>
      <c r="D23" s="8" t="s">
        <v>35</v>
      </c>
      <c r="E23" s="10">
        <v>6</v>
      </c>
      <c r="F23" s="10"/>
      <c r="G23" s="10">
        <v>4</v>
      </c>
      <c r="H23" s="10">
        <f t="shared" si="0"/>
        <v>2</v>
      </c>
      <c r="I23" s="37" t="s">
        <v>41</v>
      </c>
      <c r="J23" s="39">
        <f t="shared" si="1"/>
        <v>2</v>
      </c>
      <c r="K23" s="35">
        <f t="shared" si="2"/>
        <v>2</v>
      </c>
      <c r="L23" s="35">
        <v>10</v>
      </c>
      <c r="M23" s="44">
        <v>550</v>
      </c>
      <c r="N23" s="41">
        <f t="shared" si="3"/>
        <v>11</v>
      </c>
      <c r="O23" s="41">
        <f t="shared" si="4"/>
        <v>339.35</v>
      </c>
      <c r="P23" s="43"/>
      <c r="Q23" s="82"/>
      <c r="R23" s="47">
        <f t="shared" si="12"/>
        <v>2</v>
      </c>
      <c r="S23" s="84"/>
      <c r="T23" s="40">
        <f t="shared" si="5"/>
        <v>550</v>
      </c>
      <c r="U23" s="41">
        <f t="shared" si="7"/>
        <v>0</v>
      </c>
      <c r="V23" s="51">
        <f t="shared" si="8"/>
        <v>0</v>
      </c>
      <c r="W23" s="43"/>
      <c r="X23" s="57">
        <f t="shared" si="9"/>
        <v>11</v>
      </c>
      <c r="Y23" s="58">
        <f t="shared" si="10"/>
        <v>339.35</v>
      </c>
      <c r="Z23" s="85"/>
      <c r="AA23" s="83"/>
      <c r="AB23" s="35"/>
      <c r="AC23" s="78">
        <f t="shared" si="11"/>
        <v>0</v>
      </c>
      <c r="AE23" s="18">
        <v>1</v>
      </c>
      <c r="AF23" s="108">
        <f t="shared" si="13"/>
        <v>30.85</v>
      </c>
      <c r="AH23" s="59"/>
      <c r="AI23" s="59"/>
      <c r="AJ23" s="59"/>
      <c r="AK23" s="59"/>
      <c r="AL23" s="59"/>
      <c r="AM23" s="59"/>
      <c r="AN23" s="70" t="s">
        <v>73</v>
      </c>
      <c r="AP23" s="60">
        <v>20664</v>
      </c>
      <c r="AQ23" s="68">
        <f t="shared" si="6"/>
        <v>41328</v>
      </c>
      <c r="AS23" s="1">
        <v>31</v>
      </c>
    </row>
    <row r="24" spans="1:45" ht="15" customHeight="1">
      <c r="A24" s="193">
        <v>16</v>
      </c>
      <c r="B24" s="195" t="s">
        <v>120</v>
      </c>
      <c r="C24" s="6" t="s">
        <v>65</v>
      </c>
      <c r="D24" s="8" t="s">
        <v>5</v>
      </c>
      <c r="E24" s="10">
        <v>34</v>
      </c>
      <c r="F24" s="10"/>
      <c r="G24" s="10"/>
      <c r="H24" s="10">
        <f t="shared" si="0"/>
        <v>34</v>
      </c>
      <c r="I24" s="36" t="s">
        <v>43</v>
      </c>
      <c r="J24" s="39">
        <f t="shared" si="1"/>
        <v>34</v>
      </c>
      <c r="K24" s="35">
        <f t="shared" si="2"/>
        <v>34</v>
      </c>
      <c r="L24" s="35">
        <v>20</v>
      </c>
      <c r="M24" s="45">
        <v>350</v>
      </c>
      <c r="N24" s="41">
        <f t="shared" si="3"/>
        <v>238</v>
      </c>
      <c r="O24" s="41">
        <f t="shared" si="4"/>
        <v>7342.3</v>
      </c>
      <c r="P24" s="43"/>
      <c r="Q24" s="82"/>
      <c r="R24" s="47">
        <f t="shared" si="12"/>
        <v>34</v>
      </c>
      <c r="S24" s="84"/>
      <c r="T24" s="40">
        <f t="shared" si="5"/>
        <v>350</v>
      </c>
      <c r="U24" s="41">
        <f t="shared" si="7"/>
        <v>0</v>
      </c>
      <c r="V24" s="51">
        <f t="shared" si="8"/>
        <v>0</v>
      </c>
      <c r="W24" s="43"/>
      <c r="X24" s="57">
        <f t="shared" si="9"/>
        <v>238</v>
      </c>
      <c r="Y24" s="58">
        <f t="shared" si="10"/>
        <v>7342.3</v>
      </c>
      <c r="Z24" s="85"/>
      <c r="AA24" s="83"/>
      <c r="AB24" s="35"/>
      <c r="AC24" s="78">
        <f t="shared" si="11"/>
        <v>0</v>
      </c>
      <c r="AE24" s="18">
        <v>1</v>
      </c>
      <c r="AF24" s="108">
        <f t="shared" si="13"/>
        <v>30.85</v>
      </c>
      <c r="AH24" s="59"/>
      <c r="AI24" s="59"/>
      <c r="AJ24" s="59"/>
      <c r="AK24" s="59"/>
      <c r="AL24" s="59"/>
      <c r="AM24" s="59"/>
      <c r="AN24" s="70"/>
      <c r="AP24" s="60">
        <v>7011</v>
      </c>
      <c r="AQ24" s="68">
        <f t="shared" si="6"/>
        <v>238374</v>
      </c>
      <c r="AS24" s="1">
        <v>31</v>
      </c>
    </row>
    <row r="25" spans="1:45" ht="15" customHeight="1">
      <c r="A25" s="194"/>
      <c r="B25" s="196"/>
      <c r="C25" s="6" t="s">
        <v>57</v>
      </c>
      <c r="D25" s="8" t="s">
        <v>35</v>
      </c>
      <c r="E25" s="10">
        <v>6</v>
      </c>
      <c r="F25" s="10"/>
      <c r="G25" s="10">
        <v>4</v>
      </c>
      <c r="H25" s="10">
        <f t="shared" si="0"/>
        <v>2</v>
      </c>
      <c r="I25" s="37" t="s">
        <v>41</v>
      </c>
      <c r="J25" s="39">
        <f t="shared" si="1"/>
        <v>2</v>
      </c>
      <c r="K25" s="35">
        <f t="shared" si="2"/>
        <v>2</v>
      </c>
      <c r="L25" s="35">
        <v>10</v>
      </c>
      <c r="M25" s="44">
        <v>350</v>
      </c>
      <c r="N25" s="41">
        <f t="shared" si="3"/>
        <v>7</v>
      </c>
      <c r="O25" s="41">
        <f t="shared" si="4"/>
        <v>215.95000000000002</v>
      </c>
      <c r="P25" s="43"/>
      <c r="Q25" s="82"/>
      <c r="R25" s="47">
        <f t="shared" si="12"/>
        <v>2</v>
      </c>
      <c r="S25" s="84"/>
      <c r="T25" s="40">
        <f t="shared" si="5"/>
        <v>350</v>
      </c>
      <c r="U25" s="41">
        <f t="shared" si="7"/>
        <v>0</v>
      </c>
      <c r="V25" s="51">
        <f t="shared" si="8"/>
        <v>0</v>
      </c>
      <c r="W25" s="43"/>
      <c r="X25" s="57">
        <f t="shared" si="9"/>
        <v>7</v>
      </c>
      <c r="Y25" s="58">
        <f t="shared" si="10"/>
        <v>215.95000000000002</v>
      </c>
      <c r="Z25" s="85"/>
      <c r="AA25" s="83"/>
      <c r="AB25" s="35"/>
      <c r="AC25" s="78">
        <f t="shared" si="11"/>
        <v>0</v>
      </c>
      <c r="AE25" s="18">
        <v>1</v>
      </c>
      <c r="AF25" s="108">
        <f t="shared" si="13"/>
        <v>30.85</v>
      </c>
      <c r="AH25" s="59"/>
      <c r="AI25" s="59"/>
      <c r="AJ25" s="59"/>
      <c r="AK25" s="59"/>
      <c r="AL25" s="59"/>
      <c r="AM25" s="59"/>
      <c r="AN25" s="70" t="s">
        <v>73</v>
      </c>
      <c r="AP25" s="60">
        <v>20664</v>
      </c>
      <c r="AQ25" s="68">
        <f t="shared" si="6"/>
        <v>41328</v>
      </c>
      <c r="AS25" s="1">
        <v>31</v>
      </c>
    </row>
    <row r="26" spans="1:45" ht="15" customHeight="1">
      <c r="A26" s="8">
        <v>17</v>
      </c>
      <c r="B26" s="9" t="s">
        <v>7</v>
      </c>
      <c r="C26" s="6" t="s">
        <v>57</v>
      </c>
      <c r="D26" s="8" t="s">
        <v>8</v>
      </c>
      <c r="E26" s="10">
        <v>3</v>
      </c>
      <c r="F26" s="10"/>
      <c r="G26" s="10"/>
      <c r="H26" s="10">
        <f t="shared" si="0"/>
        <v>3</v>
      </c>
      <c r="I26" s="36" t="s">
        <v>44</v>
      </c>
      <c r="J26" s="39">
        <f t="shared" si="1"/>
        <v>3</v>
      </c>
      <c r="K26" s="35">
        <f t="shared" si="2"/>
        <v>3</v>
      </c>
      <c r="L26" s="35">
        <v>27</v>
      </c>
      <c r="M26" s="40">
        <v>2450</v>
      </c>
      <c r="N26" s="41">
        <f t="shared" si="3"/>
        <v>198.45</v>
      </c>
      <c r="O26" s="41">
        <f t="shared" si="4"/>
        <v>6122.1824999999999</v>
      </c>
      <c r="P26" s="43"/>
      <c r="Q26" s="82"/>
      <c r="R26" s="47">
        <f t="shared" si="12"/>
        <v>3</v>
      </c>
      <c r="S26" s="84"/>
      <c r="T26" s="40">
        <f t="shared" si="5"/>
        <v>2450</v>
      </c>
      <c r="U26" s="41">
        <f t="shared" si="7"/>
        <v>0</v>
      </c>
      <c r="V26" s="51">
        <f t="shared" si="8"/>
        <v>0</v>
      </c>
      <c r="W26" s="43"/>
      <c r="X26" s="57">
        <f t="shared" si="9"/>
        <v>198.45</v>
      </c>
      <c r="Y26" s="58">
        <f t="shared" si="10"/>
        <v>6122.1824999999999</v>
      </c>
      <c r="Z26" s="85"/>
      <c r="AA26" s="83"/>
      <c r="AB26" s="35"/>
      <c r="AC26" s="78">
        <f t="shared" si="11"/>
        <v>0</v>
      </c>
      <c r="AE26" s="18">
        <v>1</v>
      </c>
      <c r="AF26" s="108">
        <f t="shared" si="13"/>
        <v>30.85</v>
      </c>
      <c r="AH26" s="59"/>
      <c r="AI26" s="59"/>
      <c r="AJ26" s="59"/>
      <c r="AK26" s="59"/>
      <c r="AL26" s="59"/>
      <c r="AM26" s="59"/>
      <c r="AN26" s="70"/>
      <c r="AP26" s="60">
        <v>7749</v>
      </c>
      <c r="AQ26" s="68">
        <f t="shared" si="6"/>
        <v>23247</v>
      </c>
      <c r="AS26" s="1">
        <v>31</v>
      </c>
    </row>
    <row r="27" spans="1:45" ht="15" customHeight="1">
      <c r="A27" s="165">
        <v>18</v>
      </c>
      <c r="B27" s="166" t="s">
        <v>7</v>
      </c>
      <c r="C27" s="6" t="s">
        <v>57</v>
      </c>
      <c r="D27" s="8" t="s">
        <v>30</v>
      </c>
      <c r="E27" s="10">
        <v>26</v>
      </c>
      <c r="F27" s="10"/>
      <c r="G27" s="10"/>
      <c r="H27" s="10">
        <f t="shared" si="0"/>
        <v>26</v>
      </c>
      <c r="I27" s="36" t="s">
        <v>45</v>
      </c>
      <c r="J27" s="39">
        <f t="shared" si="1"/>
        <v>26</v>
      </c>
      <c r="K27" s="35">
        <f t="shared" si="2"/>
        <v>26</v>
      </c>
      <c r="L27" s="35">
        <v>40</v>
      </c>
      <c r="M27" s="40">
        <v>2450</v>
      </c>
      <c r="N27" s="41">
        <f t="shared" si="3"/>
        <v>2548</v>
      </c>
      <c r="O27" s="41">
        <f t="shared" si="4"/>
        <v>78605.8</v>
      </c>
      <c r="P27" s="43"/>
      <c r="Q27" s="82"/>
      <c r="R27" s="47">
        <f t="shared" si="12"/>
        <v>26</v>
      </c>
      <c r="S27" s="84"/>
      <c r="T27" s="40">
        <f t="shared" si="5"/>
        <v>2450</v>
      </c>
      <c r="U27" s="41">
        <f t="shared" si="7"/>
        <v>0</v>
      </c>
      <c r="V27" s="51">
        <f t="shared" si="8"/>
        <v>0</v>
      </c>
      <c r="W27" s="43"/>
      <c r="X27" s="57">
        <f t="shared" si="9"/>
        <v>2548</v>
      </c>
      <c r="Y27" s="58">
        <f t="shared" si="10"/>
        <v>78605.8</v>
      </c>
      <c r="Z27" s="85"/>
      <c r="AA27" s="83"/>
      <c r="AB27" s="35"/>
      <c r="AC27" s="78">
        <f t="shared" si="11"/>
        <v>0</v>
      </c>
      <c r="AE27" s="18">
        <v>1</v>
      </c>
      <c r="AF27" s="108">
        <f t="shared" si="13"/>
        <v>30.85</v>
      </c>
      <c r="AH27" s="59"/>
      <c r="AI27" s="59"/>
      <c r="AJ27" s="59"/>
      <c r="AK27" s="59"/>
      <c r="AL27" s="59"/>
      <c r="AM27" s="59"/>
      <c r="AN27" s="70"/>
      <c r="AP27" s="60">
        <v>9533</v>
      </c>
      <c r="AQ27" s="68">
        <f t="shared" si="6"/>
        <v>247858</v>
      </c>
      <c r="AS27" s="1">
        <v>31</v>
      </c>
    </row>
    <row r="28" spans="1:45" ht="15" customHeight="1">
      <c r="A28" s="165"/>
      <c r="B28" s="166"/>
      <c r="C28" s="6" t="s">
        <v>65</v>
      </c>
      <c r="D28" s="8" t="s">
        <v>31</v>
      </c>
      <c r="E28" s="10">
        <v>18</v>
      </c>
      <c r="F28" s="10"/>
      <c r="G28" s="10"/>
      <c r="H28" s="10">
        <f t="shared" si="0"/>
        <v>18</v>
      </c>
      <c r="I28" s="36" t="s">
        <v>43</v>
      </c>
      <c r="J28" s="39">
        <f t="shared" si="1"/>
        <v>18</v>
      </c>
      <c r="K28" s="35">
        <f t="shared" si="2"/>
        <v>18</v>
      </c>
      <c r="L28" s="35">
        <v>20</v>
      </c>
      <c r="M28" s="40">
        <v>2450</v>
      </c>
      <c r="N28" s="41">
        <f t="shared" si="3"/>
        <v>882</v>
      </c>
      <c r="O28" s="41">
        <f t="shared" si="4"/>
        <v>27209.7</v>
      </c>
      <c r="P28" s="43"/>
      <c r="Q28" s="82"/>
      <c r="R28" s="47">
        <f t="shared" si="12"/>
        <v>18</v>
      </c>
      <c r="S28" s="84"/>
      <c r="T28" s="40">
        <f t="shared" si="5"/>
        <v>2450</v>
      </c>
      <c r="U28" s="41">
        <f t="shared" si="7"/>
        <v>0</v>
      </c>
      <c r="V28" s="51">
        <f t="shared" si="8"/>
        <v>0</v>
      </c>
      <c r="W28" s="43"/>
      <c r="X28" s="57">
        <f t="shared" si="9"/>
        <v>882</v>
      </c>
      <c r="Y28" s="58">
        <f t="shared" si="10"/>
        <v>27209.7</v>
      </c>
      <c r="Z28" s="85"/>
      <c r="AA28" s="83"/>
      <c r="AB28" s="35"/>
      <c r="AC28" s="78">
        <f t="shared" si="11"/>
        <v>0</v>
      </c>
      <c r="AE28" s="18">
        <v>1</v>
      </c>
      <c r="AF28" s="108">
        <f t="shared" si="13"/>
        <v>30.85</v>
      </c>
      <c r="AH28" s="59"/>
      <c r="AI28" s="59"/>
      <c r="AJ28" s="59"/>
      <c r="AK28" s="59"/>
      <c r="AL28" s="59"/>
      <c r="AM28" s="59"/>
      <c r="AN28" s="70" t="s">
        <v>32</v>
      </c>
      <c r="AP28" s="60">
        <v>7011</v>
      </c>
      <c r="AQ28" s="68">
        <f t="shared" si="6"/>
        <v>126198</v>
      </c>
      <c r="AS28" s="1">
        <v>31</v>
      </c>
    </row>
    <row r="29" spans="1:45" ht="15" customHeight="1">
      <c r="A29" s="8">
        <v>22</v>
      </c>
      <c r="B29" s="9" t="s">
        <v>14</v>
      </c>
      <c r="C29" s="6" t="s">
        <v>65</v>
      </c>
      <c r="D29" s="8" t="s">
        <v>8</v>
      </c>
      <c r="E29" s="10">
        <v>6</v>
      </c>
      <c r="F29" s="10">
        <v>2</v>
      </c>
      <c r="G29" s="10"/>
      <c r="H29" s="10">
        <f t="shared" si="0"/>
        <v>4</v>
      </c>
      <c r="I29" s="36" t="s">
        <v>44</v>
      </c>
      <c r="J29" s="39">
        <f t="shared" si="1"/>
        <v>4</v>
      </c>
      <c r="K29" s="35">
        <f t="shared" si="2"/>
        <v>4</v>
      </c>
      <c r="L29" s="35">
        <v>27</v>
      </c>
      <c r="M29" s="45">
        <v>800</v>
      </c>
      <c r="N29" s="41">
        <f t="shared" si="3"/>
        <v>86.4</v>
      </c>
      <c r="O29" s="41">
        <f t="shared" si="4"/>
        <v>2665.4400000000005</v>
      </c>
      <c r="P29" s="43"/>
      <c r="Q29" s="82"/>
      <c r="R29" s="47">
        <f t="shared" si="12"/>
        <v>4</v>
      </c>
      <c r="S29" s="84"/>
      <c r="T29" s="40">
        <f t="shared" si="5"/>
        <v>800</v>
      </c>
      <c r="U29" s="41">
        <f t="shared" si="7"/>
        <v>0</v>
      </c>
      <c r="V29" s="51">
        <f t="shared" si="8"/>
        <v>0</v>
      </c>
      <c r="W29" s="43"/>
      <c r="X29" s="57">
        <f t="shared" si="9"/>
        <v>86.4</v>
      </c>
      <c r="Y29" s="58">
        <f t="shared" si="10"/>
        <v>2665.4400000000005</v>
      </c>
      <c r="Z29" s="85"/>
      <c r="AA29" s="83"/>
      <c r="AB29" s="35"/>
      <c r="AC29" s="78">
        <f t="shared" si="11"/>
        <v>0</v>
      </c>
      <c r="AE29" s="18">
        <v>1</v>
      </c>
      <c r="AF29" s="108">
        <f t="shared" si="13"/>
        <v>30.85</v>
      </c>
      <c r="AH29" s="59"/>
      <c r="AI29" s="59"/>
      <c r="AJ29" s="59"/>
      <c r="AK29" s="59"/>
      <c r="AL29" s="59"/>
      <c r="AM29" s="59"/>
      <c r="AN29" s="70"/>
      <c r="AP29" s="60">
        <v>7749</v>
      </c>
      <c r="AQ29" s="68">
        <f t="shared" si="6"/>
        <v>30996</v>
      </c>
      <c r="AS29" s="1">
        <v>31</v>
      </c>
    </row>
    <row r="30" spans="1:45" ht="15" customHeight="1">
      <c r="A30" s="165">
        <v>26</v>
      </c>
      <c r="B30" s="166" t="s">
        <v>9</v>
      </c>
      <c r="C30" s="6" t="s">
        <v>65</v>
      </c>
      <c r="D30" s="8" t="s">
        <v>10</v>
      </c>
      <c r="E30" s="10">
        <v>2</v>
      </c>
      <c r="F30" s="10"/>
      <c r="G30" s="10"/>
      <c r="H30" s="10">
        <f t="shared" si="0"/>
        <v>2</v>
      </c>
      <c r="I30" s="36" t="s">
        <v>47</v>
      </c>
      <c r="J30" s="39">
        <f>H30</f>
        <v>2</v>
      </c>
      <c r="K30" s="34">
        <f t="shared" si="2"/>
        <v>4</v>
      </c>
      <c r="L30" s="34">
        <v>40</v>
      </c>
      <c r="M30" s="40">
        <v>2450</v>
      </c>
      <c r="N30" s="41">
        <f t="shared" si="3"/>
        <v>392</v>
      </c>
      <c r="O30" s="41">
        <f t="shared" si="4"/>
        <v>12093.2</v>
      </c>
      <c r="P30" s="42"/>
      <c r="Q30" s="82"/>
      <c r="R30" s="47">
        <f t="shared" si="12"/>
        <v>2</v>
      </c>
      <c r="S30" s="84"/>
      <c r="T30" s="40">
        <f t="shared" si="5"/>
        <v>2450</v>
      </c>
      <c r="U30" s="41">
        <f t="shared" si="7"/>
        <v>0</v>
      </c>
      <c r="V30" s="51">
        <f t="shared" si="8"/>
        <v>0</v>
      </c>
      <c r="W30" s="42"/>
      <c r="X30" s="57">
        <f t="shared" si="9"/>
        <v>392</v>
      </c>
      <c r="Y30" s="58">
        <f t="shared" si="10"/>
        <v>12093.2</v>
      </c>
      <c r="Z30" s="85"/>
      <c r="AA30" s="83"/>
      <c r="AB30" s="35"/>
      <c r="AC30" s="78">
        <f t="shared" si="11"/>
        <v>0</v>
      </c>
      <c r="AE30" s="18">
        <v>2</v>
      </c>
      <c r="AF30" s="108">
        <f t="shared" si="13"/>
        <v>30.85</v>
      </c>
      <c r="AH30" s="59"/>
      <c r="AI30" s="59"/>
      <c r="AJ30" s="59"/>
      <c r="AK30" s="59"/>
      <c r="AL30" s="59"/>
      <c r="AM30" s="59"/>
      <c r="AN30" s="70"/>
      <c r="AP30" s="60">
        <v>14842</v>
      </c>
      <c r="AQ30" s="68">
        <f t="shared" si="6"/>
        <v>29684</v>
      </c>
      <c r="AS30" s="1">
        <v>31</v>
      </c>
    </row>
    <row r="31" spans="1:45" ht="15" customHeight="1">
      <c r="A31" s="165"/>
      <c r="B31" s="166"/>
      <c r="C31" s="6" t="s">
        <v>57</v>
      </c>
      <c r="D31" s="8" t="s">
        <v>11</v>
      </c>
      <c r="E31" s="10">
        <v>3</v>
      </c>
      <c r="F31" s="10">
        <v>1</v>
      </c>
      <c r="G31" s="10"/>
      <c r="H31" s="10">
        <f t="shared" si="0"/>
        <v>2</v>
      </c>
      <c r="I31" s="36" t="s">
        <v>48</v>
      </c>
      <c r="J31" s="39">
        <f>H31</f>
        <v>2</v>
      </c>
      <c r="K31" s="34">
        <f t="shared" si="2"/>
        <v>4</v>
      </c>
      <c r="L31" s="34">
        <v>40</v>
      </c>
      <c r="M31" s="40">
        <v>2450</v>
      </c>
      <c r="N31" s="41">
        <f t="shared" si="3"/>
        <v>392</v>
      </c>
      <c r="O31" s="41">
        <f t="shared" si="4"/>
        <v>12093.2</v>
      </c>
      <c r="P31" s="42"/>
      <c r="Q31" s="82"/>
      <c r="R31" s="47">
        <f t="shared" si="12"/>
        <v>2</v>
      </c>
      <c r="S31" s="84"/>
      <c r="T31" s="40">
        <f t="shared" si="5"/>
        <v>2450</v>
      </c>
      <c r="U31" s="41">
        <f t="shared" si="7"/>
        <v>0</v>
      </c>
      <c r="V31" s="51">
        <f t="shared" si="8"/>
        <v>0</v>
      </c>
      <c r="W31" s="42"/>
      <c r="X31" s="57">
        <f t="shared" si="9"/>
        <v>392</v>
      </c>
      <c r="Y31" s="58">
        <f t="shared" si="10"/>
        <v>12093.2</v>
      </c>
      <c r="Z31" s="85"/>
      <c r="AA31" s="83"/>
      <c r="AB31" s="35"/>
      <c r="AC31" s="78">
        <f t="shared" si="11"/>
        <v>0</v>
      </c>
      <c r="AE31" s="18">
        <v>2</v>
      </c>
      <c r="AF31" s="108">
        <f t="shared" si="13"/>
        <v>30.85</v>
      </c>
      <c r="AH31" s="59"/>
      <c r="AI31" s="59"/>
      <c r="AJ31" s="59"/>
      <c r="AK31" s="59"/>
      <c r="AL31" s="59"/>
      <c r="AM31" s="59"/>
      <c r="AN31" s="70"/>
      <c r="AP31" s="60">
        <v>37474</v>
      </c>
      <c r="AQ31" s="68">
        <f t="shared" si="6"/>
        <v>74948</v>
      </c>
      <c r="AS31" s="1">
        <v>31</v>
      </c>
    </row>
    <row r="32" spans="1:45" ht="15" customHeight="1">
      <c r="A32" s="165">
        <v>27</v>
      </c>
      <c r="B32" s="166" t="s">
        <v>18</v>
      </c>
      <c r="C32" s="6" t="s">
        <v>57</v>
      </c>
      <c r="D32" s="8" t="s">
        <v>4</v>
      </c>
      <c r="E32" s="10">
        <v>8</v>
      </c>
      <c r="F32" s="10"/>
      <c r="G32" s="10"/>
      <c r="H32" s="10">
        <f t="shared" si="0"/>
        <v>8</v>
      </c>
      <c r="I32" s="36" t="s">
        <v>45</v>
      </c>
      <c r="J32" s="39">
        <f t="shared" ref="J32:J40" si="14">H32</f>
        <v>8</v>
      </c>
      <c r="K32" s="34">
        <f t="shared" si="2"/>
        <v>8</v>
      </c>
      <c r="L32" s="34">
        <v>40</v>
      </c>
      <c r="M32" s="40">
        <v>800</v>
      </c>
      <c r="N32" s="41">
        <f t="shared" si="3"/>
        <v>256</v>
      </c>
      <c r="O32" s="41">
        <f t="shared" si="4"/>
        <v>7897.6</v>
      </c>
      <c r="P32" s="42"/>
      <c r="Q32" s="82"/>
      <c r="R32" s="47">
        <f t="shared" si="12"/>
        <v>8</v>
      </c>
      <c r="S32" s="84"/>
      <c r="T32" s="40">
        <f t="shared" si="5"/>
        <v>800</v>
      </c>
      <c r="U32" s="41">
        <f t="shared" si="7"/>
        <v>0</v>
      </c>
      <c r="V32" s="51">
        <f t="shared" si="8"/>
        <v>0</v>
      </c>
      <c r="W32" s="42"/>
      <c r="X32" s="57">
        <f t="shared" si="9"/>
        <v>256</v>
      </c>
      <c r="Y32" s="58">
        <f t="shared" si="10"/>
        <v>7897.6</v>
      </c>
      <c r="Z32" s="85"/>
      <c r="AA32" s="83"/>
      <c r="AB32" s="35"/>
      <c r="AC32" s="78">
        <f t="shared" si="11"/>
        <v>0</v>
      </c>
      <c r="AE32" s="18">
        <v>1</v>
      </c>
      <c r="AF32" s="108">
        <f t="shared" si="13"/>
        <v>30.85</v>
      </c>
      <c r="AH32" s="59"/>
      <c r="AI32" s="59"/>
      <c r="AJ32" s="59"/>
      <c r="AK32" s="59"/>
      <c r="AL32" s="59"/>
      <c r="AM32" s="59"/>
      <c r="AN32" s="70"/>
      <c r="AP32" s="60">
        <v>9533</v>
      </c>
      <c r="AQ32" s="68">
        <f t="shared" si="6"/>
        <v>76264</v>
      </c>
      <c r="AS32" s="1">
        <v>31</v>
      </c>
    </row>
    <row r="33" spans="1:45" ht="15" customHeight="1">
      <c r="A33" s="165"/>
      <c r="B33" s="166"/>
      <c r="C33" s="6" t="s">
        <v>65</v>
      </c>
      <c r="D33" s="8" t="s">
        <v>38</v>
      </c>
      <c r="E33" s="10">
        <v>13</v>
      </c>
      <c r="F33" s="10"/>
      <c r="G33" s="10"/>
      <c r="H33" s="10">
        <f t="shared" si="0"/>
        <v>13</v>
      </c>
      <c r="I33" s="36" t="s">
        <v>40</v>
      </c>
      <c r="J33" s="39">
        <f t="shared" si="14"/>
        <v>13</v>
      </c>
      <c r="K33" s="34">
        <f t="shared" si="2"/>
        <v>13</v>
      </c>
      <c r="L33" s="34">
        <v>85</v>
      </c>
      <c r="M33" s="40">
        <v>800</v>
      </c>
      <c r="N33" s="41">
        <f t="shared" si="3"/>
        <v>884</v>
      </c>
      <c r="O33" s="41">
        <f t="shared" si="4"/>
        <v>27271.4</v>
      </c>
      <c r="P33" s="42"/>
      <c r="Q33" s="82"/>
      <c r="R33" s="47">
        <f t="shared" si="12"/>
        <v>13</v>
      </c>
      <c r="S33" s="84"/>
      <c r="T33" s="40">
        <f t="shared" si="5"/>
        <v>800</v>
      </c>
      <c r="U33" s="41">
        <f t="shared" si="7"/>
        <v>0</v>
      </c>
      <c r="V33" s="51">
        <f t="shared" si="8"/>
        <v>0</v>
      </c>
      <c r="W33" s="42"/>
      <c r="X33" s="57">
        <f t="shared" si="9"/>
        <v>884</v>
      </c>
      <c r="Y33" s="58">
        <f t="shared" si="10"/>
        <v>27271.4</v>
      </c>
      <c r="Z33" s="85"/>
      <c r="AA33" s="83"/>
      <c r="AB33" s="35"/>
      <c r="AC33" s="78">
        <f t="shared" si="11"/>
        <v>0</v>
      </c>
      <c r="AE33" s="18">
        <v>1</v>
      </c>
      <c r="AF33" s="108">
        <f t="shared" si="13"/>
        <v>30.85</v>
      </c>
      <c r="AH33" s="59"/>
      <c r="AI33" s="59"/>
      <c r="AJ33" s="59"/>
      <c r="AK33" s="59"/>
      <c r="AL33" s="59"/>
      <c r="AM33" s="59"/>
      <c r="AN33" s="70"/>
      <c r="AP33" s="60">
        <v>7749</v>
      </c>
      <c r="AQ33" s="68">
        <f t="shared" si="6"/>
        <v>100737</v>
      </c>
      <c r="AS33" s="1">
        <v>31</v>
      </c>
    </row>
    <row r="34" spans="1:45" ht="15" customHeight="1">
      <c r="A34" s="165"/>
      <c r="B34" s="166"/>
      <c r="C34" s="6" t="s">
        <v>57</v>
      </c>
      <c r="D34" s="8" t="s">
        <v>63</v>
      </c>
      <c r="E34" s="10">
        <v>2</v>
      </c>
      <c r="F34" s="10"/>
      <c r="G34" s="10"/>
      <c r="H34" s="10">
        <f t="shared" si="0"/>
        <v>2</v>
      </c>
      <c r="I34" s="36" t="s">
        <v>40</v>
      </c>
      <c r="J34" s="39">
        <f>H34</f>
        <v>2</v>
      </c>
      <c r="K34" s="34">
        <f t="shared" si="2"/>
        <v>2</v>
      </c>
      <c r="L34" s="34">
        <v>85</v>
      </c>
      <c r="M34" s="40">
        <v>800</v>
      </c>
      <c r="N34" s="41">
        <f t="shared" si="3"/>
        <v>136</v>
      </c>
      <c r="O34" s="41">
        <f t="shared" si="4"/>
        <v>4195.6000000000004</v>
      </c>
      <c r="P34" s="42"/>
      <c r="Q34" s="82"/>
      <c r="R34" s="47">
        <f t="shared" si="12"/>
        <v>2</v>
      </c>
      <c r="S34" s="84"/>
      <c r="T34" s="40">
        <f t="shared" si="5"/>
        <v>800</v>
      </c>
      <c r="U34" s="41">
        <f t="shared" si="7"/>
        <v>0</v>
      </c>
      <c r="V34" s="51">
        <f t="shared" si="8"/>
        <v>0</v>
      </c>
      <c r="W34" s="42"/>
      <c r="X34" s="57">
        <f t="shared" si="9"/>
        <v>136</v>
      </c>
      <c r="Y34" s="58">
        <f t="shared" si="10"/>
        <v>4195.6000000000004</v>
      </c>
      <c r="Z34" s="85"/>
      <c r="AA34" s="83"/>
      <c r="AB34" s="35"/>
      <c r="AC34" s="78">
        <f t="shared" si="11"/>
        <v>0</v>
      </c>
      <c r="AE34" s="18">
        <v>1</v>
      </c>
      <c r="AF34" s="108">
        <f t="shared" si="13"/>
        <v>30.85</v>
      </c>
      <c r="AH34" s="59"/>
      <c r="AI34" s="59"/>
      <c r="AJ34" s="59"/>
      <c r="AK34" s="59"/>
      <c r="AL34" s="59"/>
      <c r="AM34" s="59"/>
      <c r="AN34" s="70"/>
      <c r="AP34" s="60">
        <v>7749</v>
      </c>
      <c r="AQ34" s="68">
        <f t="shared" si="6"/>
        <v>15498</v>
      </c>
      <c r="AS34" s="1">
        <v>31</v>
      </c>
    </row>
    <row r="35" spans="1:45" ht="15" customHeight="1">
      <c r="A35" s="165">
        <v>28</v>
      </c>
      <c r="B35" s="166" t="s">
        <v>19</v>
      </c>
      <c r="C35" s="6" t="s">
        <v>65</v>
      </c>
      <c r="D35" s="8" t="s">
        <v>4</v>
      </c>
      <c r="E35" s="10">
        <v>8</v>
      </c>
      <c r="F35" s="10"/>
      <c r="G35" s="10"/>
      <c r="H35" s="10">
        <f t="shared" si="0"/>
        <v>8</v>
      </c>
      <c r="I35" s="36" t="s">
        <v>45</v>
      </c>
      <c r="J35" s="39">
        <f t="shared" si="14"/>
        <v>8</v>
      </c>
      <c r="K35" s="34">
        <f t="shared" si="2"/>
        <v>8</v>
      </c>
      <c r="L35" s="34">
        <v>40</v>
      </c>
      <c r="M35" s="40">
        <v>800</v>
      </c>
      <c r="N35" s="41">
        <f t="shared" si="3"/>
        <v>256</v>
      </c>
      <c r="O35" s="41">
        <f t="shared" si="4"/>
        <v>7897.6</v>
      </c>
      <c r="P35" s="42"/>
      <c r="Q35" s="82"/>
      <c r="R35" s="47">
        <f t="shared" si="12"/>
        <v>8</v>
      </c>
      <c r="S35" s="84"/>
      <c r="T35" s="40">
        <f t="shared" si="5"/>
        <v>800</v>
      </c>
      <c r="U35" s="41">
        <f t="shared" si="7"/>
        <v>0</v>
      </c>
      <c r="V35" s="51">
        <f t="shared" si="8"/>
        <v>0</v>
      </c>
      <c r="W35" s="42"/>
      <c r="X35" s="57">
        <f t="shared" si="9"/>
        <v>256</v>
      </c>
      <c r="Y35" s="58">
        <f t="shared" si="10"/>
        <v>7897.6</v>
      </c>
      <c r="Z35" s="85"/>
      <c r="AA35" s="83"/>
      <c r="AB35" s="35"/>
      <c r="AC35" s="78">
        <f t="shared" si="11"/>
        <v>0</v>
      </c>
      <c r="AE35" s="18">
        <v>1</v>
      </c>
      <c r="AF35" s="108">
        <f t="shared" si="13"/>
        <v>30.85</v>
      </c>
      <c r="AH35" s="59"/>
      <c r="AI35" s="59"/>
      <c r="AJ35" s="59"/>
      <c r="AK35" s="59"/>
      <c r="AL35" s="59"/>
      <c r="AM35" s="59"/>
      <c r="AN35" s="70"/>
      <c r="AP35" s="60">
        <v>9533</v>
      </c>
      <c r="AQ35" s="68">
        <f t="shared" si="6"/>
        <v>76264</v>
      </c>
      <c r="AS35" s="1">
        <v>31</v>
      </c>
    </row>
    <row r="36" spans="1:45" ht="15" customHeight="1">
      <c r="A36" s="165"/>
      <c r="B36" s="166"/>
      <c r="C36" s="6" t="s">
        <v>57</v>
      </c>
      <c r="D36" s="8" t="s">
        <v>38</v>
      </c>
      <c r="E36" s="10">
        <v>11</v>
      </c>
      <c r="F36" s="10"/>
      <c r="G36" s="10"/>
      <c r="H36" s="10">
        <f t="shared" si="0"/>
        <v>11</v>
      </c>
      <c r="I36" s="36" t="s">
        <v>40</v>
      </c>
      <c r="J36" s="39">
        <f t="shared" si="14"/>
        <v>11</v>
      </c>
      <c r="K36" s="34">
        <f t="shared" si="2"/>
        <v>11</v>
      </c>
      <c r="L36" s="34">
        <v>85</v>
      </c>
      <c r="M36" s="40">
        <v>800</v>
      </c>
      <c r="N36" s="41">
        <f t="shared" si="3"/>
        <v>748</v>
      </c>
      <c r="O36" s="41">
        <f t="shared" si="4"/>
        <v>23075.8</v>
      </c>
      <c r="P36" s="42"/>
      <c r="Q36" s="82"/>
      <c r="R36" s="47">
        <f t="shared" si="12"/>
        <v>11</v>
      </c>
      <c r="S36" s="84"/>
      <c r="T36" s="40">
        <f t="shared" si="5"/>
        <v>800</v>
      </c>
      <c r="U36" s="41">
        <f t="shared" si="7"/>
        <v>0</v>
      </c>
      <c r="V36" s="51">
        <f t="shared" si="8"/>
        <v>0</v>
      </c>
      <c r="W36" s="42"/>
      <c r="X36" s="57">
        <f t="shared" si="9"/>
        <v>748</v>
      </c>
      <c r="Y36" s="58">
        <f t="shared" si="10"/>
        <v>23075.8</v>
      </c>
      <c r="Z36" s="85"/>
      <c r="AA36" s="83"/>
      <c r="AB36" s="35"/>
      <c r="AC36" s="78">
        <f t="shared" si="11"/>
        <v>0</v>
      </c>
      <c r="AE36" s="18">
        <v>1</v>
      </c>
      <c r="AF36" s="108">
        <f t="shared" si="13"/>
        <v>30.85</v>
      </c>
      <c r="AH36" s="59"/>
      <c r="AI36" s="59"/>
      <c r="AJ36" s="59"/>
      <c r="AK36" s="59"/>
      <c r="AL36" s="59"/>
      <c r="AM36" s="59"/>
      <c r="AN36" s="70"/>
      <c r="AP36" s="60">
        <v>7749</v>
      </c>
      <c r="AQ36" s="68">
        <f t="shared" si="6"/>
        <v>85239</v>
      </c>
      <c r="AS36" s="1">
        <v>31</v>
      </c>
    </row>
    <row r="37" spans="1:45" ht="15" customHeight="1">
      <c r="A37" s="165"/>
      <c r="B37" s="166"/>
      <c r="C37" s="6" t="s">
        <v>65</v>
      </c>
      <c r="D37" s="8" t="s">
        <v>63</v>
      </c>
      <c r="E37" s="10">
        <v>2</v>
      </c>
      <c r="F37" s="10"/>
      <c r="G37" s="10"/>
      <c r="H37" s="10">
        <f t="shared" si="0"/>
        <v>2</v>
      </c>
      <c r="I37" s="36" t="s">
        <v>40</v>
      </c>
      <c r="J37" s="39">
        <f t="shared" si="14"/>
        <v>2</v>
      </c>
      <c r="K37" s="34">
        <f t="shared" si="2"/>
        <v>2</v>
      </c>
      <c r="L37" s="34">
        <v>85</v>
      </c>
      <c r="M37" s="40">
        <v>800</v>
      </c>
      <c r="N37" s="41">
        <f t="shared" si="3"/>
        <v>136</v>
      </c>
      <c r="O37" s="41">
        <f t="shared" si="4"/>
        <v>4195.6000000000004</v>
      </c>
      <c r="P37" s="42"/>
      <c r="Q37" s="82"/>
      <c r="R37" s="47">
        <f t="shared" si="12"/>
        <v>2</v>
      </c>
      <c r="S37" s="84"/>
      <c r="T37" s="40">
        <f t="shared" si="5"/>
        <v>800</v>
      </c>
      <c r="U37" s="41">
        <f t="shared" si="7"/>
        <v>0</v>
      </c>
      <c r="V37" s="51">
        <f t="shared" si="8"/>
        <v>0</v>
      </c>
      <c r="W37" s="42"/>
      <c r="X37" s="57">
        <f t="shared" si="9"/>
        <v>136</v>
      </c>
      <c r="Y37" s="58">
        <f t="shared" si="10"/>
        <v>4195.6000000000004</v>
      </c>
      <c r="Z37" s="85"/>
      <c r="AA37" s="83"/>
      <c r="AB37" s="35"/>
      <c r="AC37" s="78">
        <f t="shared" si="11"/>
        <v>0</v>
      </c>
      <c r="AE37" s="18">
        <v>1</v>
      </c>
      <c r="AF37" s="108">
        <f t="shared" si="13"/>
        <v>30.85</v>
      </c>
      <c r="AH37" s="59"/>
      <c r="AI37" s="59"/>
      <c r="AJ37" s="59"/>
      <c r="AK37" s="59"/>
      <c r="AL37" s="59"/>
      <c r="AM37" s="59"/>
      <c r="AN37" s="70"/>
      <c r="AP37" s="60">
        <v>7749</v>
      </c>
      <c r="AQ37" s="68">
        <f t="shared" si="6"/>
        <v>15498</v>
      </c>
      <c r="AS37" s="1">
        <v>31</v>
      </c>
    </row>
    <row r="38" spans="1:45" ht="15" customHeight="1">
      <c r="A38" s="165">
        <v>29</v>
      </c>
      <c r="B38" s="166" t="s">
        <v>12</v>
      </c>
      <c r="C38" s="6" t="s">
        <v>57</v>
      </c>
      <c r="D38" s="8" t="s">
        <v>5</v>
      </c>
      <c r="E38" s="10">
        <v>21</v>
      </c>
      <c r="F38" s="10"/>
      <c r="G38" s="10"/>
      <c r="H38" s="10">
        <f t="shared" si="0"/>
        <v>21</v>
      </c>
      <c r="I38" s="36" t="s">
        <v>43</v>
      </c>
      <c r="J38" s="39">
        <f t="shared" si="14"/>
        <v>21</v>
      </c>
      <c r="K38" s="34">
        <f t="shared" si="2"/>
        <v>21</v>
      </c>
      <c r="L38" s="34">
        <v>20</v>
      </c>
      <c r="M38" s="40">
        <v>2450</v>
      </c>
      <c r="N38" s="41">
        <f t="shared" si="3"/>
        <v>1029</v>
      </c>
      <c r="O38" s="41">
        <f t="shared" si="4"/>
        <v>31744.65</v>
      </c>
      <c r="P38" s="42"/>
      <c r="Q38" s="82"/>
      <c r="R38" s="47">
        <f t="shared" si="12"/>
        <v>21</v>
      </c>
      <c r="S38" s="84"/>
      <c r="T38" s="40">
        <f t="shared" si="5"/>
        <v>2450</v>
      </c>
      <c r="U38" s="41">
        <f t="shared" si="7"/>
        <v>0</v>
      </c>
      <c r="V38" s="51">
        <f t="shared" si="8"/>
        <v>0</v>
      </c>
      <c r="W38" s="42"/>
      <c r="X38" s="57">
        <f t="shared" si="9"/>
        <v>1029</v>
      </c>
      <c r="Y38" s="58">
        <f t="shared" si="10"/>
        <v>31744.65</v>
      </c>
      <c r="Z38" s="85"/>
      <c r="AA38" s="83"/>
      <c r="AB38" s="35"/>
      <c r="AC38" s="78">
        <f t="shared" si="11"/>
        <v>0</v>
      </c>
      <c r="AE38" s="18">
        <v>1</v>
      </c>
      <c r="AF38" s="108">
        <f t="shared" si="13"/>
        <v>30.85</v>
      </c>
      <c r="AH38" s="59"/>
      <c r="AI38" s="59"/>
      <c r="AJ38" s="59"/>
      <c r="AK38" s="59"/>
      <c r="AL38" s="59"/>
      <c r="AM38" s="59"/>
      <c r="AN38" s="70"/>
      <c r="AP38" s="60">
        <v>7011</v>
      </c>
      <c r="AQ38" s="68">
        <f t="shared" si="6"/>
        <v>147231</v>
      </c>
      <c r="AS38" s="1">
        <v>31</v>
      </c>
    </row>
    <row r="39" spans="1:45" ht="15" customHeight="1">
      <c r="A39" s="165"/>
      <c r="B39" s="166"/>
      <c r="C39" s="6" t="s">
        <v>65</v>
      </c>
      <c r="D39" s="8" t="s">
        <v>8</v>
      </c>
      <c r="E39" s="10">
        <v>7</v>
      </c>
      <c r="F39" s="10"/>
      <c r="G39" s="10"/>
      <c r="H39" s="10">
        <f t="shared" si="0"/>
        <v>7</v>
      </c>
      <c r="I39" s="36" t="s">
        <v>44</v>
      </c>
      <c r="J39" s="39">
        <f t="shared" si="14"/>
        <v>7</v>
      </c>
      <c r="K39" s="34">
        <f t="shared" si="2"/>
        <v>7</v>
      </c>
      <c r="L39" s="34">
        <v>27</v>
      </c>
      <c r="M39" s="40">
        <v>2450</v>
      </c>
      <c r="N39" s="41">
        <f t="shared" si="3"/>
        <v>463.05</v>
      </c>
      <c r="O39" s="41">
        <f t="shared" si="4"/>
        <v>14285.092500000001</v>
      </c>
      <c r="P39" s="42"/>
      <c r="Q39" s="82"/>
      <c r="R39" s="47">
        <f t="shared" si="12"/>
        <v>7</v>
      </c>
      <c r="S39" s="84"/>
      <c r="T39" s="40">
        <f t="shared" si="5"/>
        <v>2450</v>
      </c>
      <c r="U39" s="41">
        <f t="shared" si="7"/>
        <v>0</v>
      </c>
      <c r="V39" s="51">
        <f t="shared" si="8"/>
        <v>0</v>
      </c>
      <c r="W39" s="42"/>
      <c r="X39" s="57">
        <f t="shared" si="9"/>
        <v>463.05</v>
      </c>
      <c r="Y39" s="58">
        <f t="shared" si="10"/>
        <v>14285.092500000001</v>
      </c>
      <c r="Z39" s="85"/>
      <c r="AA39" s="83"/>
      <c r="AB39" s="35"/>
      <c r="AC39" s="78">
        <f t="shared" si="11"/>
        <v>0</v>
      </c>
      <c r="AE39" s="18">
        <v>1</v>
      </c>
      <c r="AF39" s="108">
        <f t="shared" si="13"/>
        <v>30.85</v>
      </c>
      <c r="AH39" s="59"/>
      <c r="AI39" s="59"/>
      <c r="AJ39" s="59"/>
      <c r="AK39" s="59"/>
      <c r="AL39" s="59"/>
      <c r="AM39" s="59"/>
      <c r="AN39" s="70"/>
      <c r="AP39" s="60">
        <v>7749</v>
      </c>
      <c r="AQ39" s="68">
        <f t="shared" si="6"/>
        <v>54243</v>
      </c>
      <c r="AS39" s="1">
        <v>31</v>
      </c>
    </row>
    <row r="40" spans="1:45" ht="15" customHeight="1">
      <c r="A40" s="165"/>
      <c r="B40" s="166"/>
      <c r="C40" s="6" t="s">
        <v>57</v>
      </c>
      <c r="D40" s="8" t="s">
        <v>13</v>
      </c>
      <c r="E40" s="10">
        <v>1</v>
      </c>
      <c r="F40" s="10"/>
      <c r="G40" s="10"/>
      <c r="H40" s="10">
        <f t="shared" si="0"/>
        <v>1</v>
      </c>
      <c r="I40" s="36" t="s">
        <v>55</v>
      </c>
      <c r="J40" s="39">
        <f t="shared" si="14"/>
        <v>1</v>
      </c>
      <c r="K40" s="34">
        <f t="shared" si="2"/>
        <v>1</v>
      </c>
      <c r="L40" s="34">
        <v>40</v>
      </c>
      <c r="M40" s="40">
        <v>2450</v>
      </c>
      <c r="N40" s="41">
        <f t="shared" si="3"/>
        <v>98</v>
      </c>
      <c r="O40" s="41">
        <f t="shared" si="4"/>
        <v>3023.3</v>
      </c>
      <c r="P40" s="42"/>
      <c r="Q40" s="82"/>
      <c r="R40" s="47">
        <f t="shared" si="12"/>
        <v>1</v>
      </c>
      <c r="S40" s="84"/>
      <c r="T40" s="40">
        <f t="shared" si="5"/>
        <v>2450</v>
      </c>
      <c r="U40" s="41">
        <f t="shared" si="7"/>
        <v>0</v>
      </c>
      <c r="V40" s="51">
        <f t="shared" si="8"/>
        <v>0</v>
      </c>
      <c r="W40" s="42"/>
      <c r="X40" s="57">
        <f t="shared" si="9"/>
        <v>98</v>
      </c>
      <c r="Y40" s="58">
        <f t="shared" si="10"/>
        <v>3023.3</v>
      </c>
      <c r="Z40" s="85"/>
      <c r="AA40" s="83"/>
      <c r="AB40" s="35"/>
      <c r="AC40" s="78">
        <f t="shared" si="11"/>
        <v>0</v>
      </c>
      <c r="AE40" s="18">
        <v>1</v>
      </c>
      <c r="AF40" s="108">
        <f t="shared" si="13"/>
        <v>30.85</v>
      </c>
      <c r="AH40" s="59"/>
      <c r="AI40" s="59"/>
      <c r="AJ40" s="59"/>
      <c r="AK40" s="59"/>
      <c r="AL40" s="59"/>
      <c r="AM40" s="59"/>
      <c r="AN40" s="70"/>
      <c r="AP40" s="60">
        <v>13612</v>
      </c>
      <c r="AQ40" s="68">
        <f t="shared" si="6"/>
        <v>13612</v>
      </c>
      <c r="AS40" s="1">
        <v>31</v>
      </c>
    </row>
    <row r="41" spans="1:45" ht="15" customHeight="1">
      <c r="A41" s="8">
        <v>45</v>
      </c>
      <c r="B41" s="6" t="s">
        <v>121</v>
      </c>
      <c r="C41" s="6" t="s">
        <v>65</v>
      </c>
      <c r="D41" s="8" t="s">
        <v>118</v>
      </c>
      <c r="E41" s="10">
        <v>1</v>
      </c>
      <c r="F41" s="10"/>
      <c r="G41" s="10"/>
      <c r="H41" s="10">
        <f t="shared" si="0"/>
        <v>1</v>
      </c>
      <c r="I41" s="36" t="s">
        <v>91</v>
      </c>
      <c r="J41" s="39">
        <f>H41</f>
        <v>1</v>
      </c>
      <c r="K41" s="34">
        <f t="shared" si="2"/>
        <v>1</v>
      </c>
      <c r="L41" s="34">
        <v>15</v>
      </c>
      <c r="M41" s="40">
        <v>150</v>
      </c>
      <c r="N41" s="41">
        <f t="shared" si="3"/>
        <v>2.25</v>
      </c>
      <c r="O41" s="41">
        <f t="shared" si="4"/>
        <v>69.412500000000009</v>
      </c>
      <c r="P41" s="42"/>
      <c r="Q41" s="82"/>
      <c r="R41" s="47">
        <f t="shared" si="12"/>
        <v>1</v>
      </c>
      <c r="S41" s="84"/>
      <c r="T41" s="40">
        <f t="shared" si="5"/>
        <v>150</v>
      </c>
      <c r="U41" s="41">
        <f t="shared" si="7"/>
        <v>0</v>
      </c>
      <c r="V41" s="51">
        <f t="shared" si="8"/>
        <v>0</v>
      </c>
      <c r="W41" s="42"/>
      <c r="X41" s="57">
        <f t="shared" si="9"/>
        <v>2.25</v>
      </c>
      <c r="Y41" s="58">
        <f t="shared" si="10"/>
        <v>69.412500000000009</v>
      </c>
      <c r="Z41" s="85"/>
      <c r="AA41" s="83"/>
      <c r="AB41" s="35"/>
      <c r="AC41" s="78">
        <f t="shared" si="11"/>
        <v>0</v>
      </c>
      <c r="AE41" s="18">
        <v>1</v>
      </c>
      <c r="AF41" s="108">
        <f t="shared" si="13"/>
        <v>30.85</v>
      </c>
      <c r="AH41" s="59"/>
      <c r="AI41" s="59"/>
      <c r="AJ41" s="59"/>
      <c r="AK41" s="59"/>
      <c r="AL41" s="59"/>
      <c r="AM41" s="59"/>
      <c r="AN41" s="70"/>
      <c r="AP41" s="60">
        <v>11439</v>
      </c>
      <c r="AQ41" s="68">
        <f t="shared" si="6"/>
        <v>11439</v>
      </c>
      <c r="AS41" s="1">
        <v>31</v>
      </c>
    </row>
    <row r="42" spans="1:45" ht="15" customHeight="1">
      <c r="A42" s="165">
        <v>56</v>
      </c>
      <c r="B42" s="166" t="s">
        <v>20</v>
      </c>
      <c r="C42" s="6" t="s">
        <v>65</v>
      </c>
      <c r="D42" s="8" t="s">
        <v>4</v>
      </c>
      <c r="E42" s="10">
        <v>20</v>
      </c>
      <c r="F42" s="10"/>
      <c r="G42" s="10"/>
      <c r="H42" s="10">
        <f t="shared" si="0"/>
        <v>20</v>
      </c>
      <c r="I42" s="36" t="s">
        <v>45</v>
      </c>
      <c r="J42" s="39">
        <f t="shared" ref="J42:J55" si="15">H42</f>
        <v>20</v>
      </c>
      <c r="K42" s="34">
        <f t="shared" si="2"/>
        <v>20</v>
      </c>
      <c r="L42" s="34">
        <v>40</v>
      </c>
      <c r="M42" s="40">
        <v>1320</v>
      </c>
      <c r="N42" s="41">
        <f t="shared" si="3"/>
        <v>1056</v>
      </c>
      <c r="O42" s="41">
        <f t="shared" si="4"/>
        <v>32577.600000000002</v>
      </c>
      <c r="P42" s="42"/>
      <c r="Q42" s="82"/>
      <c r="R42" s="47">
        <f t="shared" si="12"/>
        <v>20</v>
      </c>
      <c r="S42" s="84"/>
      <c r="T42" s="40">
        <f t="shared" si="5"/>
        <v>1320</v>
      </c>
      <c r="U42" s="41">
        <f t="shared" si="7"/>
        <v>0</v>
      </c>
      <c r="V42" s="51">
        <f t="shared" si="8"/>
        <v>0</v>
      </c>
      <c r="W42" s="42"/>
      <c r="X42" s="57">
        <f t="shared" si="9"/>
        <v>1056</v>
      </c>
      <c r="Y42" s="58">
        <f t="shared" si="10"/>
        <v>32577.600000000002</v>
      </c>
      <c r="Z42" s="85"/>
      <c r="AA42" s="83"/>
      <c r="AB42" s="35"/>
      <c r="AC42" s="78">
        <f t="shared" si="11"/>
        <v>0</v>
      </c>
      <c r="AE42" s="18">
        <v>1</v>
      </c>
      <c r="AF42" s="108">
        <f t="shared" si="13"/>
        <v>30.85</v>
      </c>
      <c r="AH42" s="59"/>
      <c r="AI42" s="59"/>
      <c r="AJ42" s="59"/>
      <c r="AK42" s="59"/>
      <c r="AL42" s="59"/>
      <c r="AM42" s="59"/>
      <c r="AN42" s="70"/>
      <c r="AP42" s="60">
        <v>9533</v>
      </c>
      <c r="AQ42" s="68">
        <f t="shared" si="6"/>
        <v>190660</v>
      </c>
      <c r="AS42" s="1">
        <v>31</v>
      </c>
    </row>
    <row r="43" spans="1:45" ht="15" customHeight="1">
      <c r="A43" s="165"/>
      <c r="B43" s="166"/>
      <c r="C43" s="6" t="s">
        <v>57</v>
      </c>
      <c r="D43" s="8" t="s">
        <v>118</v>
      </c>
      <c r="E43" s="10">
        <v>1</v>
      </c>
      <c r="F43" s="10"/>
      <c r="G43" s="10"/>
      <c r="H43" s="10">
        <f t="shared" si="0"/>
        <v>1</v>
      </c>
      <c r="I43" s="36" t="s">
        <v>91</v>
      </c>
      <c r="J43" s="39">
        <f t="shared" si="15"/>
        <v>1</v>
      </c>
      <c r="K43" s="34">
        <f t="shared" si="2"/>
        <v>1</v>
      </c>
      <c r="L43" s="34">
        <v>15</v>
      </c>
      <c r="M43" s="40">
        <v>1320</v>
      </c>
      <c r="N43" s="41">
        <f t="shared" si="3"/>
        <v>19.8</v>
      </c>
      <c r="O43" s="41">
        <f t="shared" si="4"/>
        <v>610.83000000000004</v>
      </c>
      <c r="P43" s="42"/>
      <c r="Q43" s="82"/>
      <c r="R43" s="47">
        <f t="shared" si="12"/>
        <v>1</v>
      </c>
      <c r="S43" s="84"/>
      <c r="T43" s="40">
        <f t="shared" si="5"/>
        <v>1320</v>
      </c>
      <c r="U43" s="41">
        <f t="shared" si="7"/>
        <v>0</v>
      </c>
      <c r="V43" s="51">
        <f t="shared" si="8"/>
        <v>0</v>
      </c>
      <c r="W43" s="42"/>
      <c r="X43" s="57">
        <f t="shared" si="9"/>
        <v>19.8</v>
      </c>
      <c r="Y43" s="58">
        <f t="shared" si="10"/>
        <v>610.83000000000004</v>
      </c>
      <c r="Z43" s="85"/>
      <c r="AA43" s="83"/>
      <c r="AB43" s="35"/>
      <c r="AC43" s="78">
        <f t="shared" si="11"/>
        <v>0</v>
      </c>
      <c r="AE43" s="18">
        <v>1</v>
      </c>
      <c r="AF43" s="108">
        <f t="shared" si="13"/>
        <v>30.85</v>
      </c>
      <c r="AH43" s="59"/>
      <c r="AI43" s="59"/>
      <c r="AJ43" s="59"/>
      <c r="AK43" s="59"/>
      <c r="AL43" s="59"/>
      <c r="AM43" s="59"/>
      <c r="AN43" s="70"/>
      <c r="AP43" s="60">
        <v>11439</v>
      </c>
      <c r="AQ43" s="68">
        <f t="shared" si="6"/>
        <v>11439</v>
      </c>
      <c r="AS43" s="1">
        <v>31</v>
      </c>
    </row>
    <row r="44" spans="1:45" ht="15" customHeight="1">
      <c r="A44" s="165"/>
      <c r="B44" s="166"/>
      <c r="C44" s="6" t="s">
        <v>65</v>
      </c>
      <c r="D44" s="8" t="s">
        <v>8</v>
      </c>
      <c r="E44" s="10">
        <v>10</v>
      </c>
      <c r="F44" s="10"/>
      <c r="G44" s="10"/>
      <c r="H44" s="10">
        <f t="shared" si="0"/>
        <v>10</v>
      </c>
      <c r="I44" s="36" t="s">
        <v>44</v>
      </c>
      <c r="J44" s="39">
        <f t="shared" si="15"/>
        <v>10</v>
      </c>
      <c r="K44" s="34">
        <f t="shared" si="2"/>
        <v>10</v>
      </c>
      <c r="L44" s="34">
        <v>27</v>
      </c>
      <c r="M44" s="40">
        <v>1320</v>
      </c>
      <c r="N44" s="41">
        <f t="shared" si="3"/>
        <v>356.4</v>
      </c>
      <c r="O44" s="41">
        <f t="shared" si="4"/>
        <v>10994.94</v>
      </c>
      <c r="P44" s="42"/>
      <c r="Q44" s="82"/>
      <c r="R44" s="47">
        <f t="shared" si="12"/>
        <v>10</v>
      </c>
      <c r="S44" s="84"/>
      <c r="T44" s="40">
        <f t="shared" si="5"/>
        <v>1320</v>
      </c>
      <c r="U44" s="41">
        <f t="shared" si="7"/>
        <v>0</v>
      </c>
      <c r="V44" s="51">
        <f t="shared" si="8"/>
        <v>0</v>
      </c>
      <c r="W44" s="42"/>
      <c r="X44" s="57">
        <f t="shared" si="9"/>
        <v>356.4</v>
      </c>
      <c r="Y44" s="58">
        <f t="shared" si="10"/>
        <v>10994.94</v>
      </c>
      <c r="Z44" s="85"/>
      <c r="AA44" s="83"/>
      <c r="AB44" s="35"/>
      <c r="AC44" s="78">
        <f t="shared" si="11"/>
        <v>0</v>
      </c>
      <c r="AE44" s="18">
        <v>1</v>
      </c>
      <c r="AF44" s="108">
        <f t="shared" si="13"/>
        <v>30.85</v>
      </c>
      <c r="AH44" s="59"/>
      <c r="AI44" s="59"/>
      <c r="AJ44" s="59"/>
      <c r="AK44" s="59"/>
      <c r="AL44" s="59"/>
      <c r="AM44" s="59"/>
      <c r="AN44" s="70"/>
      <c r="AP44" s="60">
        <v>7749</v>
      </c>
      <c r="AQ44" s="68">
        <f t="shared" si="6"/>
        <v>77490</v>
      </c>
      <c r="AS44" s="1">
        <v>31</v>
      </c>
    </row>
    <row r="45" spans="1:45" ht="15" customHeight="1">
      <c r="A45" s="165">
        <v>57</v>
      </c>
      <c r="B45" s="166" t="s">
        <v>21</v>
      </c>
      <c r="C45" s="6" t="s">
        <v>65</v>
      </c>
      <c r="D45" s="8" t="s">
        <v>4</v>
      </c>
      <c r="E45" s="10">
        <v>20</v>
      </c>
      <c r="F45" s="10"/>
      <c r="G45" s="10"/>
      <c r="H45" s="10">
        <f t="shared" si="0"/>
        <v>20</v>
      </c>
      <c r="I45" s="36" t="s">
        <v>45</v>
      </c>
      <c r="J45" s="39">
        <f t="shared" si="15"/>
        <v>20</v>
      </c>
      <c r="K45" s="34">
        <f t="shared" si="2"/>
        <v>20</v>
      </c>
      <c r="L45" s="34">
        <v>40</v>
      </c>
      <c r="M45" s="40">
        <v>1320</v>
      </c>
      <c r="N45" s="41">
        <f t="shared" si="3"/>
        <v>1056</v>
      </c>
      <c r="O45" s="41">
        <f t="shared" si="4"/>
        <v>32577.600000000002</v>
      </c>
      <c r="P45" s="42"/>
      <c r="Q45" s="82"/>
      <c r="R45" s="47">
        <f t="shared" si="12"/>
        <v>20</v>
      </c>
      <c r="S45" s="84"/>
      <c r="T45" s="40">
        <f t="shared" si="5"/>
        <v>1320</v>
      </c>
      <c r="U45" s="41">
        <f t="shared" si="7"/>
        <v>0</v>
      </c>
      <c r="V45" s="51">
        <f t="shared" si="8"/>
        <v>0</v>
      </c>
      <c r="W45" s="42"/>
      <c r="X45" s="57">
        <f t="shared" si="9"/>
        <v>1056</v>
      </c>
      <c r="Y45" s="58">
        <f t="shared" si="10"/>
        <v>32577.600000000002</v>
      </c>
      <c r="Z45" s="85"/>
      <c r="AA45" s="83"/>
      <c r="AB45" s="35"/>
      <c r="AC45" s="78">
        <f t="shared" si="11"/>
        <v>0</v>
      </c>
      <c r="AE45" s="18">
        <v>1</v>
      </c>
      <c r="AF45" s="108">
        <f t="shared" si="13"/>
        <v>30.85</v>
      </c>
      <c r="AH45" s="59"/>
      <c r="AI45" s="59"/>
      <c r="AJ45" s="59"/>
      <c r="AK45" s="59"/>
      <c r="AL45" s="59"/>
      <c r="AM45" s="59"/>
      <c r="AN45" s="70"/>
      <c r="AP45" s="60">
        <v>9533</v>
      </c>
      <c r="AQ45" s="68">
        <f t="shared" si="6"/>
        <v>190660</v>
      </c>
      <c r="AS45" s="1">
        <v>31</v>
      </c>
    </row>
    <row r="46" spans="1:45" ht="15" customHeight="1">
      <c r="A46" s="165"/>
      <c r="B46" s="166"/>
      <c r="C46" s="6" t="s">
        <v>57</v>
      </c>
      <c r="D46" s="8" t="s">
        <v>8</v>
      </c>
      <c r="E46" s="10">
        <v>10</v>
      </c>
      <c r="F46" s="10"/>
      <c r="G46" s="10"/>
      <c r="H46" s="10">
        <f t="shared" si="0"/>
        <v>10</v>
      </c>
      <c r="I46" s="36" t="s">
        <v>44</v>
      </c>
      <c r="J46" s="39">
        <f t="shared" si="15"/>
        <v>10</v>
      </c>
      <c r="K46" s="34">
        <f t="shared" si="2"/>
        <v>10</v>
      </c>
      <c r="L46" s="34">
        <v>27</v>
      </c>
      <c r="M46" s="40">
        <v>1320</v>
      </c>
      <c r="N46" s="41">
        <f t="shared" si="3"/>
        <v>356.4</v>
      </c>
      <c r="O46" s="41">
        <f t="shared" si="4"/>
        <v>10994.94</v>
      </c>
      <c r="P46" s="42"/>
      <c r="Q46" s="82"/>
      <c r="R46" s="47">
        <f t="shared" si="12"/>
        <v>10</v>
      </c>
      <c r="S46" s="84"/>
      <c r="T46" s="40">
        <f t="shared" si="5"/>
        <v>1320</v>
      </c>
      <c r="U46" s="41">
        <f t="shared" si="7"/>
        <v>0</v>
      </c>
      <c r="V46" s="51">
        <f t="shared" si="8"/>
        <v>0</v>
      </c>
      <c r="W46" s="42"/>
      <c r="X46" s="57">
        <f t="shared" si="9"/>
        <v>356.4</v>
      </c>
      <c r="Y46" s="58">
        <f t="shared" si="10"/>
        <v>10994.94</v>
      </c>
      <c r="Z46" s="85"/>
      <c r="AA46" s="83"/>
      <c r="AB46" s="35"/>
      <c r="AC46" s="78">
        <f t="shared" si="11"/>
        <v>0</v>
      </c>
      <c r="AE46" s="18">
        <v>1</v>
      </c>
      <c r="AF46" s="108">
        <f t="shared" si="13"/>
        <v>30.85</v>
      </c>
      <c r="AH46" s="59"/>
      <c r="AI46" s="59"/>
      <c r="AJ46" s="59"/>
      <c r="AK46" s="59"/>
      <c r="AL46" s="59"/>
      <c r="AM46" s="59"/>
      <c r="AN46" s="70"/>
      <c r="AP46" s="60">
        <v>7749</v>
      </c>
      <c r="AQ46" s="68">
        <f t="shared" si="6"/>
        <v>77490</v>
      </c>
      <c r="AS46" s="1">
        <v>31</v>
      </c>
    </row>
    <row r="47" spans="1:45" ht="15" customHeight="1">
      <c r="A47" s="165"/>
      <c r="B47" s="166"/>
      <c r="C47" s="6" t="s">
        <v>65</v>
      </c>
      <c r="D47" s="8" t="s">
        <v>118</v>
      </c>
      <c r="E47" s="10">
        <v>1</v>
      </c>
      <c r="F47" s="10"/>
      <c r="G47" s="10"/>
      <c r="H47" s="10">
        <f t="shared" si="0"/>
        <v>1</v>
      </c>
      <c r="I47" s="36" t="s">
        <v>91</v>
      </c>
      <c r="J47" s="39">
        <f t="shared" si="15"/>
        <v>1</v>
      </c>
      <c r="K47" s="34">
        <f t="shared" si="2"/>
        <v>1</v>
      </c>
      <c r="L47" s="34">
        <v>15</v>
      </c>
      <c r="M47" s="40">
        <v>1320</v>
      </c>
      <c r="N47" s="41">
        <f t="shared" si="3"/>
        <v>19.8</v>
      </c>
      <c r="O47" s="41">
        <f t="shared" si="4"/>
        <v>610.83000000000004</v>
      </c>
      <c r="P47" s="42"/>
      <c r="Q47" s="82"/>
      <c r="R47" s="47">
        <f t="shared" si="12"/>
        <v>1</v>
      </c>
      <c r="S47" s="84"/>
      <c r="T47" s="40">
        <f t="shared" si="5"/>
        <v>1320</v>
      </c>
      <c r="U47" s="41">
        <f t="shared" si="7"/>
        <v>0</v>
      </c>
      <c r="V47" s="51">
        <f t="shared" si="8"/>
        <v>0</v>
      </c>
      <c r="W47" s="42"/>
      <c r="X47" s="57">
        <f t="shared" si="9"/>
        <v>19.8</v>
      </c>
      <c r="Y47" s="58">
        <f t="shared" si="10"/>
        <v>610.83000000000004</v>
      </c>
      <c r="Z47" s="85"/>
      <c r="AA47" s="83"/>
      <c r="AB47" s="35"/>
      <c r="AC47" s="78">
        <f t="shared" si="11"/>
        <v>0</v>
      </c>
      <c r="AE47" s="18">
        <v>1</v>
      </c>
      <c r="AF47" s="108">
        <f t="shared" si="13"/>
        <v>30.85</v>
      </c>
      <c r="AH47" s="59"/>
      <c r="AI47" s="59"/>
      <c r="AJ47" s="59"/>
      <c r="AK47" s="59"/>
      <c r="AL47" s="59"/>
      <c r="AM47" s="59"/>
      <c r="AN47" s="70"/>
      <c r="AP47" s="60">
        <v>11439</v>
      </c>
      <c r="AQ47" s="68">
        <f t="shared" si="6"/>
        <v>11439</v>
      </c>
      <c r="AS47" s="1">
        <v>31</v>
      </c>
    </row>
    <row r="48" spans="1:45" ht="15" customHeight="1">
      <c r="A48" s="165">
        <v>58</v>
      </c>
      <c r="B48" s="166" t="s">
        <v>22</v>
      </c>
      <c r="C48" s="6" t="s">
        <v>65</v>
      </c>
      <c r="D48" s="8" t="s">
        <v>4</v>
      </c>
      <c r="E48" s="10">
        <v>15</v>
      </c>
      <c r="F48" s="10"/>
      <c r="G48" s="10">
        <v>4</v>
      </c>
      <c r="H48" s="10">
        <f t="shared" si="0"/>
        <v>11</v>
      </c>
      <c r="I48" s="36" t="s">
        <v>45</v>
      </c>
      <c r="J48" s="39">
        <f t="shared" si="15"/>
        <v>11</v>
      </c>
      <c r="K48" s="34">
        <f t="shared" si="2"/>
        <v>11</v>
      </c>
      <c r="L48" s="34">
        <v>40</v>
      </c>
      <c r="M48" s="40">
        <v>1320</v>
      </c>
      <c r="N48" s="41">
        <f t="shared" si="3"/>
        <v>580.79999999999995</v>
      </c>
      <c r="O48" s="41">
        <f t="shared" si="4"/>
        <v>17917.68</v>
      </c>
      <c r="P48" s="42"/>
      <c r="Q48" s="82"/>
      <c r="R48" s="47">
        <f t="shared" si="12"/>
        <v>11</v>
      </c>
      <c r="S48" s="84"/>
      <c r="T48" s="40">
        <f t="shared" si="5"/>
        <v>1320</v>
      </c>
      <c r="U48" s="41">
        <f t="shared" si="7"/>
        <v>0</v>
      </c>
      <c r="V48" s="51">
        <f t="shared" si="8"/>
        <v>0</v>
      </c>
      <c r="W48" s="42"/>
      <c r="X48" s="57">
        <f t="shared" si="9"/>
        <v>580.79999999999995</v>
      </c>
      <c r="Y48" s="58">
        <f t="shared" si="10"/>
        <v>17917.68</v>
      </c>
      <c r="Z48" s="85"/>
      <c r="AA48" s="83"/>
      <c r="AB48" s="35"/>
      <c r="AC48" s="78">
        <f t="shared" si="11"/>
        <v>0</v>
      </c>
      <c r="AE48" s="18">
        <v>1</v>
      </c>
      <c r="AF48" s="108">
        <f t="shared" si="13"/>
        <v>30.85</v>
      </c>
      <c r="AH48" s="59"/>
      <c r="AI48" s="59"/>
      <c r="AJ48" s="59"/>
      <c r="AK48" s="59"/>
      <c r="AL48" s="59"/>
      <c r="AM48" s="59"/>
      <c r="AN48" s="70" t="s">
        <v>33</v>
      </c>
      <c r="AP48" s="60">
        <v>9533</v>
      </c>
      <c r="AQ48" s="68">
        <f t="shared" si="6"/>
        <v>104863</v>
      </c>
      <c r="AS48" s="1">
        <v>31</v>
      </c>
    </row>
    <row r="49" spans="1:45" ht="15" customHeight="1">
      <c r="A49" s="165"/>
      <c r="B49" s="166"/>
      <c r="C49" s="6" t="s">
        <v>57</v>
      </c>
      <c r="D49" s="8" t="s">
        <v>8</v>
      </c>
      <c r="E49" s="10">
        <v>7</v>
      </c>
      <c r="F49" s="10"/>
      <c r="G49" s="10"/>
      <c r="H49" s="10">
        <f t="shared" si="0"/>
        <v>7</v>
      </c>
      <c r="I49" s="36" t="s">
        <v>44</v>
      </c>
      <c r="J49" s="39">
        <f t="shared" si="15"/>
        <v>7</v>
      </c>
      <c r="K49" s="34">
        <f t="shared" ref="K49:K80" si="16">H49*AE49</f>
        <v>7</v>
      </c>
      <c r="L49" s="34">
        <v>27</v>
      </c>
      <c r="M49" s="40">
        <v>1320</v>
      </c>
      <c r="N49" s="41">
        <f t="shared" ref="N49:N80" si="17">K49*L49*M49/1000</f>
        <v>249.48</v>
      </c>
      <c r="O49" s="41">
        <f t="shared" ref="O49:O80" si="18">N49*AF49</f>
        <v>7696.4579999999996</v>
      </c>
      <c r="P49" s="42"/>
      <c r="Q49" s="82"/>
      <c r="R49" s="47">
        <f t="shared" si="12"/>
        <v>7</v>
      </c>
      <c r="S49" s="84"/>
      <c r="T49" s="40">
        <f t="shared" ref="T49:T80" si="19">M49</f>
        <v>1320</v>
      </c>
      <c r="U49" s="41">
        <f t="shared" ref="U49:U80" si="20">R49*S49*T49/1000</f>
        <v>0</v>
      </c>
      <c r="V49" s="51">
        <f t="shared" ref="V49:V80" si="21">U49*AF49</f>
        <v>0</v>
      </c>
      <c r="W49" s="42"/>
      <c r="X49" s="57">
        <f t="shared" ref="X49:X80" si="22">N49-U49</f>
        <v>249.48</v>
      </c>
      <c r="Y49" s="58">
        <f t="shared" ref="Y49:Y80" si="23">O49-V49</f>
        <v>7696.4579999999996</v>
      </c>
      <c r="Z49" s="85"/>
      <c r="AA49" s="83"/>
      <c r="AB49" s="35"/>
      <c r="AC49" s="78">
        <f t="shared" si="11"/>
        <v>0</v>
      </c>
      <c r="AE49" s="18">
        <v>1</v>
      </c>
      <c r="AF49" s="108">
        <f t="shared" si="13"/>
        <v>30.85</v>
      </c>
      <c r="AH49" s="59"/>
      <c r="AI49" s="59"/>
      <c r="AJ49" s="59"/>
      <c r="AK49" s="59"/>
      <c r="AL49" s="59"/>
      <c r="AM49" s="59"/>
      <c r="AN49" s="70"/>
      <c r="AP49" s="60">
        <v>7749</v>
      </c>
      <c r="AQ49" s="68">
        <f t="shared" ref="AQ49:AQ80" si="24">AP49*J49</f>
        <v>54243</v>
      </c>
      <c r="AS49" s="1">
        <v>31</v>
      </c>
    </row>
    <row r="50" spans="1:45" ht="15" customHeight="1">
      <c r="A50" s="165"/>
      <c r="B50" s="166"/>
      <c r="C50" s="6" t="s">
        <v>65</v>
      </c>
      <c r="D50" s="8" t="s">
        <v>23</v>
      </c>
      <c r="E50" s="10">
        <v>8</v>
      </c>
      <c r="F50" s="10"/>
      <c r="G50" s="10"/>
      <c r="H50" s="10">
        <f t="shared" si="0"/>
        <v>8</v>
      </c>
      <c r="I50" s="36" t="s">
        <v>50</v>
      </c>
      <c r="J50" s="39">
        <f t="shared" si="15"/>
        <v>8</v>
      </c>
      <c r="K50" s="34">
        <f t="shared" si="16"/>
        <v>8</v>
      </c>
      <c r="L50" s="34">
        <v>27</v>
      </c>
      <c r="M50" s="40">
        <v>1320</v>
      </c>
      <c r="N50" s="41">
        <f t="shared" si="17"/>
        <v>285.12</v>
      </c>
      <c r="O50" s="41">
        <f t="shared" si="18"/>
        <v>8795.9520000000011</v>
      </c>
      <c r="P50" s="42"/>
      <c r="Q50" s="82"/>
      <c r="R50" s="47">
        <f t="shared" si="12"/>
        <v>8</v>
      </c>
      <c r="S50" s="84"/>
      <c r="T50" s="40">
        <f t="shared" si="19"/>
        <v>1320</v>
      </c>
      <c r="U50" s="41">
        <f t="shared" si="20"/>
        <v>0</v>
      </c>
      <c r="V50" s="51">
        <f t="shared" si="21"/>
        <v>0</v>
      </c>
      <c r="W50" s="42"/>
      <c r="X50" s="57">
        <f t="shared" si="22"/>
        <v>285.12</v>
      </c>
      <c r="Y50" s="58">
        <f t="shared" si="23"/>
        <v>8795.9520000000011</v>
      </c>
      <c r="Z50" s="85"/>
      <c r="AA50" s="83"/>
      <c r="AB50" s="35"/>
      <c r="AC50" s="78">
        <f t="shared" si="11"/>
        <v>0</v>
      </c>
      <c r="AE50" s="18">
        <v>1</v>
      </c>
      <c r="AF50" s="108">
        <f t="shared" si="13"/>
        <v>30.85</v>
      </c>
      <c r="AH50" s="59"/>
      <c r="AI50" s="59"/>
      <c r="AJ50" s="59"/>
      <c r="AK50" s="59"/>
      <c r="AL50" s="59"/>
      <c r="AM50" s="59"/>
      <c r="AN50" s="70" t="s">
        <v>52</v>
      </c>
      <c r="AP50" s="60">
        <v>14145</v>
      </c>
      <c r="AQ50" s="68">
        <f t="shared" si="24"/>
        <v>113160</v>
      </c>
      <c r="AS50" s="1">
        <v>31</v>
      </c>
    </row>
    <row r="51" spans="1:45" ht="15" customHeight="1">
      <c r="A51" s="165"/>
      <c r="B51" s="166"/>
      <c r="C51" s="6" t="s">
        <v>57</v>
      </c>
      <c r="D51" s="8" t="s">
        <v>118</v>
      </c>
      <c r="E51" s="10">
        <v>1</v>
      </c>
      <c r="F51" s="10"/>
      <c r="G51" s="10"/>
      <c r="H51" s="10">
        <f t="shared" si="0"/>
        <v>1</v>
      </c>
      <c r="I51" s="36" t="s">
        <v>91</v>
      </c>
      <c r="J51" s="39">
        <f t="shared" si="15"/>
        <v>1</v>
      </c>
      <c r="K51" s="34">
        <f t="shared" si="16"/>
        <v>1</v>
      </c>
      <c r="L51" s="34">
        <v>15</v>
      </c>
      <c r="M51" s="40">
        <v>1320</v>
      </c>
      <c r="N51" s="41">
        <f t="shared" si="17"/>
        <v>19.8</v>
      </c>
      <c r="O51" s="41">
        <f t="shared" si="18"/>
        <v>610.83000000000004</v>
      </c>
      <c r="P51" s="42"/>
      <c r="Q51" s="82"/>
      <c r="R51" s="47">
        <f t="shared" si="12"/>
        <v>1</v>
      </c>
      <c r="S51" s="84"/>
      <c r="T51" s="40">
        <f t="shared" si="19"/>
        <v>1320</v>
      </c>
      <c r="U51" s="41">
        <f t="shared" si="20"/>
        <v>0</v>
      </c>
      <c r="V51" s="51">
        <f t="shared" si="21"/>
        <v>0</v>
      </c>
      <c r="W51" s="42"/>
      <c r="X51" s="57">
        <f t="shared" si="22"/>
        <v>19.8</v>
      </c>
      <c r="Y51" s="58">
        <f t="shared" si="23"/>
        <v>610.83000000000004</v>
      </c>
      <c r="Z51" s="85"/>
      <c r="AA51" s="83"/>
      <c r="AB51" s="35"/>
      <c r="AC51" s="78">
        <f t="shared" si="11"/>
        <v>0</v>
      </c>
      <c r="AE51" s="18">
        <v>1</v>
      </c>
      <c r="AF51" s="108">
        <f t="shared" si="13"/>
        <v>30.85</v>
      </c>
      <c r="AH51" s="59"/>
      <c r="AI51" s="59"/>
      <c r="AJ51" s="59"/>
      <c r="AK51" s="59"/>
      <c r="AL51" s="59"/>
      <c r="AM51" s="59"/>
      <c r="AN51" s="70"/>
      <c r="AP51" s="60">
        <v>11439</v>
      </c>
      <c r="AQ51" s="68">
        <f t="shared" si="24"/>
        <v>11439</v>
      </c>
      <c r="AS51" s="1">
        <v>31</v>
      </c>
    </row>
    <row r="52" spans="1:45" ht="15" customHeight="1">
      <c r="A52" s="165">
        <v>59</v>
      </c>
      <c r="B52" s="166" t="s">
        <v>24</v>
      </c>
      <c r="C52" s="6" t="s">
        <v>57</v>
      </c>
      <c r="D52" s="8" t="s">
        <v>4</v>
      </c>
      <c r="E52" s="10">
        <v>15</v>
      </c>
      <c r="F52" s="10"/>
      <c r="G52" s="10">
        <v>4</v>
      </c>
      <c r="H52" s="10">
        <f t="shared" si="0"/>
        <v>11</v>
      </c>
      <c r="I52" s="36" t="s">
        <v>45</v>
      </c>
      <c r="J52" s="39">
        <f t="shared" si="15"/>
        <v>11</v>
      </c>
      <c r="K52" s="34">
        <f t="shared" si="16"/>
        <v>11</v>
      </c>
      <c r="L52" s="34">
        <v>40</v>
      </c>
      <c r="M52" s="40">
        <v>2150</v>
      </c>
      <c r="N52" s="41">
        <f t="shared" si="17"/>
        <v>946</v>
      </c>
      <c r="O52" s="41">
        <f t="shared" si="18"/>
        <v>29184.100000000002</v>
      </c>
      <c r="P52" s="42"/>
      <c r="Q52" s="82"/>
      <c r="R52" s="47">
        <f t="shared" si="12"/>
        <v>11</v>
      </c>
      <c r="S52" s="84"/>
      <c r="T52" s="40">
        <f t="shared" si="19"/>
        <v>2150</v>
      </c>
      <c r="U52" s="41">
        <f t="shared" si="20"/>
        <v>0</v>
      </c>
      <c r="V52" s="51">
        <f t="shared" si="21"/>
        <v>0</v>
      </c>
      <c r="W52" s="42"/>
      <c r="X52" s="57">
        <f t="shared" si="22"/>
        <v>946</v>
      </c>
      <c r="Y52" s="58">
        <f t="shared" si="23"/>
        <v>29184.100000000002</v>
      </c>
      <c r="Z52" s="85"/>
      <c r="AA52" s="83"/>
      <c r="AB52" s="35"/>
      <c r="AC52" s="78">
        <f t="shared" si="11"/>
        <v>0</v>
      </c>
      <c r="AE52" s="18">
        <v>1</v>
      </c>
      <c r="AF52" s="108">
        <f t="shared" si="13"/>
        <v>30.85</v>
      </c>
      <c r="AH52" s="59"/>
      <c r="AI52" s="59"/>
      <c r="AJ52" s="59"/>
      <c r="AK52" s="59"/>
      <c r="AL52" s="59"/>
      <c r="AM52" s="59"/>
      <c r="AN52" s="70" t="s">
        <v>33</v>
      </c>
      <c r="AP52" s="60">
        <v>9533</v>
      </c>
      <c r="AQ52" s="68">
        <f t="shared" si="24"/>
        <v>104863</v>
      </c>
      <c r="AS52" s="1">
        <v>31</v>
      </c>
    </row>
    <row r="53" spans="1:45" ht="15" customHeight="1">
      <c r="A53" s="165"/>
      <c r="B53" s="166"/>
      <c r="C53" s="6" t="s">
        <v>65</v>
      </c>
      <c r="D53" s="8" t="s">
        <v>8</v>
      </c>
      <c r="E53" s="10">
        <v>7</v>
      </c>
      <c r="F53" s="10"/>
      <c r="G53" s="10"/>
      <c r="H53" s="10">
        <f t="shared" si="0"/>
        <v>7</v>
      </c>
      <c r="I53" s="36" t="s">
        <v>44</v>
      </c>
      <c r="J53" s="39">
        <f t="shared" si="15"/>
        <v>7</v>
      </c>
      <c r="K53" s="34">
        <f t="shared" si="16"/>
        <v>7</v>
      </c>
      <c r="L53" s="34">
        <v>27</v>
      </c>
      <c r="M53" s="40">
        <v>2150</v>
      </c>
      <c r="N53" s="41">
        <f t="shared" si="17"/>
        <v>406.35</v>
      </c>
      <c r="O53" s="41">
        <f t="shared" si="18"/>
        <v>12535.897500000001</v>
      </c>
      <c r="P53" s="42"/>
      <c r="Q53" s="82"/>
      <c r="R53" s="47">
        <f t="shared" si="12"/>
        <v>7</v>
      </c>
      <c r="S53" s="84"/>
      <c r="T53" s="40">
        <f t="shared" si="19"/>
        <v>2150</v>
      </c>
      <c r="U53" s="41">
        <f t="shared" si="20"/>
        <v>0</v>
      </c>
      <c r="V53" s="51">
        <f t="shared" si="21"/>
        <v>0</v>
      </c>
      <c r="W53" s="42"/>
      <c r="X53" s="57">
        <f t="shared" si="22"/>
        <v>406.35</v>
      </c>
      <c r="Y53" s="58">
        <f t="shared" si="23"/>
        <v>12535.897500000001</v>
      </c>
      <c r="Z53" s="85"/>
      <c r="AA53" s="83"/>
      <c r="AB53" s="35"/>
      <c r="AC53" s="78">
        <f t="shared" si="11"/>
        <v>0</v>
      </c>
      <c r="AE53" s="18">
        <v>1</v>
      </c>
      <c r="AF53" s="108">
        <f t="shared" si="13"/>
        <v>30.85</v>
      </c>
      <c r="AH53" s="59"/>
      <c r="AI53" s="59"/>
      <c r="AJ53" s="59"/>
      <c r="AK53" s="59"/>
      <c r="AL53" s="59"/>
      <c r="AM53" s="59"/>
      <c r="AN53" s="70"/>
      <c r="AP53" s="60">
        <v>7749</v>
      </c>
      <c r="AQ53" s="68">
        <f t="shared" si="24"/>
        <v>54243</v>
      </c>
      <c r="AS53" s="1">
        <v>31</v>
      </c>
    </row>
    <row r="54" spans="1:45" ht="15" customHeight="1">
      <c r="A54" s="165"/>
      <c r="B54" s="166"/>
      <c r="C54" s="6" t="s">
        <v>57</v>
      </c>
      <c r="D54" s="8" t="s">
        <v>23</v>
      </c>
      <c r="E54" s="10">
        <v>8</v>
      </c>
      <c r="F54" s="10"/>
      <c r="G54" s="10"/>
      <c r="H54" s="10">
        <f t="shared" si="0"/>
        <v>8</v>
      </c>
      <c r="I54" s="36" t="s">
        <v>51</v>
      </c>
      <c r="J54" s="39">
        <f t="shared" si="15"/>
        <v>8</v>
      </c>
      <c r="K54" s="34">
        <f t="shared" si="16"/>
        <v>8</v>
      </c>
      <c r="L54" s="34">
        <v>27</v>
      </c>
      <c r="M54" s="40">
        <v>2150</v>
      </c>
      <c r="N54" s="41">
        <f t="shared" si="17"/>
        <v>464.4</v>
      </c>
      <c r="O54" s="41">
        <f t="shared" si="18"/>
        <v>14326.74</v>
      </c>
      <c r="P54" s="42"/>
      <c r="Q54" s="82"/>
      <c r="R54" s="47">
        <f t="shared" si="12"/>
        <v>8</v>
      </c>
      <c r="S54" s="84"/>
      <c r="T54" s="40">
        <f t="shared" si="19"/>
        <v>2150</v>
      </c>
      <c r="U54" s="41">
        <f t="shared" si="20"/>
        <v>0</v>
      </c>
      <c r="V54" s="51">
        <f t="shared" si="21"/>
        <v>0</v>
      </c>
      <c r="W54" s="42"/>
      <c r="X54" s="57">
        <f t="shared" si="22"/>
        <v>464.4</v>
      </c>
      <c r="Y54" s="58">
        <f t="shared" si="23"/>
        <v>14326.74</v>
      </c>
      <c r="Z54" s="85"/>
      <c r="AA54" s="83"/>
      <c r="AB54" s="35"/>
      <c r="AC54" s="78">
        <f t="shared" si="11"/>
        <v>0</v>
      </c>
      <c r="AE54" s="18">
        <v>1</v>
      </c>
      <c r="AF54" s="108">
        <f t="shared" si="13"/>
        <v>30.85</v>
      </c>
      <c r="AH54" s="59"/>
      <c r="AI54" s="59"/>
      <c r="AJ54" s="59"/>
      <c r="AK54" s="59"/>
      <c r="AL54" s="59"/>
      <c r="AM54" s="59"/>
      <c r="AN54" s="70" t="s">
        <v>53</v>
      </c>
      <c r="AP54" s="60">
        <v>14145</v>
      </c>
      <c r="AQ54" s="68">
        <f t="shared" si="24"/>
        <v>113160</v>
      </c>
      <c r="AS54" s="1">
        <v>31</v>
      </c>
    </row>
    <row r="55" spans="1:45" ht="15" customHeight="1">
      <c r="A55" s="165"/>
      <c r="B55" s="166"/>
      <c r="C55" s="6" t="s">
        <v>65</v>
      </c>
      <c r="D55" s="8" t="s">
        <v>118</v>
      </c>
      <c r="E55" s="10">
        <v>1</v>
      </c>
      <c r="F55" s="10"/>
      <c r="G55" s="10"/>
      <c r="H55" s="10">
        <f t="shared" si="0"/>
        <v>1</v>
      </c>
      <c r="I55" s="36" t="s">
        <v>91</v>
      </c>
      <c r="J55" s="39">
        <f t="shared" si="15"/>
        <v>1</v>
      </c>
      <c r="K55" s="34">
        <f t="shared" si="16"/>
        <v>1</v>
      </c>
      <c r="L55" s="34">
        <v>15</v>
      </c>
      <c r="M55" s="40">
        <v>2150</v>
      </c>
      <c r="N55" s="41">
        <f t="shared" si="17"/>
        <v>32.25</v>
      </c>
      <c r="O55" s="41">
        <f t="shared" si="18"/>
        <v>994.91250000000002</v>
      </c>
      <c r="P55" s="42"/>
      <c r="Q55" s="82"/>
      <c r="R55" s="47">
        <f t="shared" si="12"/>
        <v>1</v>
      </c>
      <c r="S55" s="84"/>
      <c r="T55" s="40">
        <f t="shared" si="19"/>
        <v>2150</v>
      </c>
      <c r="U55" s="41">
        <f t="shared" si="20"/>
        <v>0</v>
      </c>
      <c r="V55" s="51">
        <f t="shared" si="21"/>
        <v>0</v>
      </c>
      <c r="W55" s="42"/>
      <c r="X55" s="57">
        <f t="shared" si="22"/>
        <v>32.25</v>
      </c>
      <c r="Y55" s="58">
        <f t="shared" si="23"/>
        <v>994.91250000000002</v>
      </c>
      <c r="Z55" s="85"/>
      <c r="AA55" s="83"/>
      <c r="AB55" s="35"/>
      <c r="AC55" s="78">
        <f t="shared" si="11"/>
        <v>0</v>
      </c>
      <c r="AE55" s="18">
        <v>1</v>
      </c>
      <c r="AF55" s="108">
        <f t="shared" si="13"/>
        <v>30.85</v>
      </c>
      <c r="AH55" s="59"/>
      <c r="AI55" s="59"/>
      <c r="AJ55" s="59"/>
      <c r="AK55" s="59"/>
      <c r="AL55" s="59"/>
      <c r="AM55" s="59"/>
      <c r="AN55" s="70"/>
      <c r="AP55" s="60">
        <v>11439</v>
      </c>
      <c r="AQ55" s="68">
        <f t="shared" si="24"/>
        <v>11439</v>
      </c>
      <c r="AS55" s="1">
        <v>31</v>
      </c>
    </row>
    <row r="56" spans="1:45" ht="15" customHeight="1">
      <c r="A56" s="7">
        <v>70</v>
      </c>
      <c r="B56" s="93" t="s">
        <v>122</v>
      </c>
      <c r="C56" s="6" t="s">
        <v>57</v>
      </c>
      <c r="D56" s="8" t="s">
        <v>118</v>
      </c>
      <c r="E56" s="10">
        <v>2</v>
      </c>
      <c r="F56" s="10"/>
      <c r="G56" s="10"/>
      <c r="H56" s="10">
        <f t="shared" si="0"/>
        <v>2</v>
      </c>
      <c r="I56" s="36" t="s">
        <v>91</v>
      </c>
      <c r="J56" s="39">
        <f>H56</f>
        <v>2</v>
      </c>
      <c r="K56" s="34">
        <f t="shared" si="16"/>
        <v>2</v>
      </c>
      <c r="L56" s="34">
        <v>15</v>
      </c>
      <c r="M56" s="40">
        <v>140</v>
      </c>
      <c r="N56" s="41">
        <f t="shared" si="17"/>
        <v>4.2</v>
      </c>
      <c r="O56" s="41">
        <f t="shared" si="18"/>
        <v>129.57000000000002</v>
      </c>
      <c r="P56" s="42"/>
      <c r="Q56" s="82"/>
      <c r="R56" s="47">
        <f t="shared" si="12"/>
        <v>2</v>
      </c>
      <c r="S56" s="84"/>
      <c r="T56" s="40">
        <f t="shared" si="19"/>
        <v>140</v>
      </c>
      <c r="U56" s="41">
        <f t="shared" si="20"/>
        <v>0</v>
      </c>
      <c r="V56" s="51">
        <f t="shared" si="21"/>
        <v>0</v>
      </c>
      <c r="W56" s="42"/>
      <c r="X56" s="57">
        <f t="shared" si="22"/>
        <v>4.2</v>
      </c>
      <c r="Y56" s="58">
        <f t="shared" si="23"/>
        <v>129.57000000000002</v>
      </c>
      <c r="Z56" s="85"/>
      <c r="AA56" s="83"/>
      <c r="AB56" s="35"/>
      <c r="AC56" s="78">
        <f t="shared" si="11"/>
        <v>0</v>
      </c>
      <c r="AE56" s="18">
        <v>1</v>
      </c>
      <c r="AF56" s="108">
        <f t="shared" si="13"/>
        <v>30.85</v>
      </c>
      <c r="AH56" s="59"/>
      <c r="AI56" s="59"/>
      <c r="AJ56" s="59"/>
      <c r="AK56" s="59"/>
      <c r="AL56" s="59"/>
      <c r="AM56" s="59"/>
      <c r="AN56" s="70"/>
      <c r="AP56" s="60">
        <v>11439</v>
      </c>
      <c r="AQ56" s="68">
        <f t="shared" si="24"/>
        <v>22878</v>
      </c>
      <c r="AS56" s="1">
        <v>31</v>
      </c>
    </row>
    <row r="57" spans="1:45" ht="15" customHeight="1">
      <c r="A57" s="8">
        <v>74</v>
      </c>
      <c r="B57" s="9" t="s">
        <v>25</v>
      </c>
      <c r="C57" s="6" t="s">
        <v>57</v>
      </c>
      <c r="D57" s="8" t="s">
        <v>10</v>
      </c>
      <c r="E57" s="10">
        <v>2</v>
      </c>
      <c r="F57" s="10"/>
      <c r="G57" s="10"/>
      <c r="H57" s="10">
        <f t="shared" si="0"/>
        <v>2</v>
      </c>
      <c r="I57" s="36" t="s">
        <v>47</v>
      </c>
      <c r="J57" s="39">
        <f>H57</f>
        <v>2</v>
      </c>
      <c r="K57" s="35">
        <f t="shared" si="16"/>
        <v>4</v>
      </c>
      <c r="L57" s="35">
        <v>40</v>
      </c>
      <c r="M57" s="40">
        <v>500</v>
      </c>
      <c r="N57" s="41">
        <f t="shared" si="17"/>
        <v>80</v>
      </c>
      <c r="O57" s="41">
        <f t="shared" si="18"/>
        <v>2468</v>
      </c>
      <c r="P57" s="43"/>
      <c r="Q57" s="82"/>
      <c r="R57" s="47">
        <f t="shared" si="12"/>
        <v>2</v>
      </c>
      <c r="S57" s="84"/>
      <c r="T57" s="40">
        <f t="shared" si="19"/>
        <v>500</v>
      </c>
      <c r="U57" s="41">
        <f t="shared" si="20"/>
        <v>0</v>
      </c>
      <c r="V57" s="51">
        <f t="shared" si="21"/>
        <v>0</v>
      </c>
      <c r="W57" s="43"/>
      <c r="X57" s="57">
        <f t="shared" si="22"/>
        <v>80</v>
      </c>
      <c r="Y57" s="58">
        <f t="shared" si="23"/>
        <v>2468</v>
      </c>
      <c r="Z57" s="85"/>
      <c r="AA57" s="83"/>
      <c r="AB57" s="35"/>
      <c r="AC57" s="78">
        <f t="shared" si="11"/>
        <v>0</v>
      </c>
      <c r="AE57" s="18">
        <v>2</v>
      </c>
      <c r="AF57" s="108">
        <f t="shared" si="13"/>
        <v>30.85</v>
      </c>
      <c r="AH57" s="59"/>
      <c r="AI57" s="59"/>
      <c r="AJ57" s="59"/>
      <c r="AK57" s="59"/>
      <c r="AL57" s="59"/>
      <c r="AM57" s="59"/>
      <c r="AN57" s="70"/>
      <c r="AP57" s="60">
        <v>14842</v>
      </c>
      <c r="AQ57" s="68">
        <f t="shared" si="24"/>
        <v>29684</v>
      </c>
      <c r="AS57" s="1">
        <v>31</v>
      </c>
    </row>
    <row r="58" spans="1:45" ht="15" customHeight="1">
      <c r="A58" s="165">
        <v>76</v>
      </c>
      <c r="B58" s="166" t="s">
        <v>15</v>
      </c>
      <c r="C58" s="6" t="s">
        <v>84</v>
      </c>
      <c r="D58" s="8" t="s">
        <v>16</v>
      </c>
      <c r="E58" s="10">
        <v>39</v>
      </c>
      <c r="F58" s="10"/>
      <c r="G58" s="10"/>
      <c r="H58" s="10">
        <f>E58-F58-G58</f>
        <v>39</v>
      </c>
      <c r="I58" s="36" t="s">
        <v>54</v>
      </c>
      <c r="J58" s="39">
        <f>H58</f>
        <v>39</v>
      </c>
      <c r="K58" s="34">
        <f t="shared" si="16"/>
        <v>39</v>
      </c>
      <c r="L58" s="34">
        <v>13</v>
      </c>
      <c r="M58" s="40">
        <v>1250</v>
      </c>
      <c r="N58" s="41">
        <f t="shared" si="17"/>
        <v>633.75</v>
      </c>
      <c r="O58" s="41">
        <f t="shared" si="18"/>
        <v>19551.1875</v>
      </c>
      <c r="P58" s="42"/>
      <c r="Q58" s="82"/>
      <c r="R58" s="47">
        <f t="shared" si="12"/>
        <v>39</v>
      </c>
      <c r="S58" s="84"/>
      <c r="T58" s="40">
        <f t="shared" si="19"/>
        <v>1250</v>
      </c>
      <c r="U58" s="41">
        <f t="shared" si="20"/>
        <v>0</v>
      </c>
      <c r="V58" s="51">
        <f t="shared" si="21"/>
        <v>0</v>
      </c>
      <c r="W58" s="42"/>
      <c r="X58" s="57">
        <f t="shared" si="22"/>
        <v>633.75</v>
      </c>
      <c r="Y58" s="58">
        <f t="shared" si="23"/>
        <v>19551.1875</v>
      </c>
      <c r="Z58" s="85"/>
      <c r="AA58" s="99"/>
      <c r="AB58" s="15"/>
      <c r="AC58" s="78">
        <f t="shared" si="11"/>
        <v>0</v>
      </c>
      <c r="AE58" s="18">
        <v>1</v>
      </c>
      <c r="AF58" s="108">
        <f t="shared" si="13"/>
        <v>30.85</v>
      </c>
      <c r="AH58" s="59"/>
      <c r="AI58" s="59"/>
      <c r="AJ58" s="59"/>
      <c r="AK58" s="59"/>
      <c r="AL58" s="59"/>
      <c r="AM58" s="59"/>
      <c r="AN58" s="70"/>
      <c r="AP58" s="60">
        <v>11521</v>
      </c>
      <c r="AQ58" s="68">
        <f t="shared" si="24"/>
        <v>449319</v>
      </c>
      <c r="AS58" s="1">
        <v>31</v>
      </c>
    </row>
    <row r="59" spans="1:45" ht="15" customHeight="1">
      <c r="A59" s="165"/>
      <c r="B59" s="166"/>
      <c r="C59" s="6" t="s">
        <v>84</v>
      </c>
      <c r="D59" s="8" t="s">
        <v>88</v>
      </c>
      <c r="E59" s="10">
        <v>22</v>
      </c>
      <c r="F59" s="10">
        <v>3</v>
      </c>
      <c r="G59" s="10"/>
      <c r="H59" s="10">
        <f>E59-F59-G59</f>
        <v>19</v>
      </c>
      <c r="I59" s="36" t="s">
        <v>89</v>
      </c>
      <c r="J59" s="39">
        <f>H59</f>
        <v>19</v>
      </c>
      <c r="K59" s="34">
        <f t="shared" si="16"/>
        <v>19</v>
      </c>
      <c r="L59" s="34">
        <v>32</v>
      </c>
      <c r="M59" s="40">
        <v>1250</v>
      </c>
      <c r="N59" s="41">
        <f t="shared" si="17"/>
        <v>760</v>
      </c>
      <c r="O59" s="41">
        <f t="shared" si="18"/>
        <v>23446</v>
      </c>
      <c r="P59" s="42"/>
      <c r="Q59" s="96"/>
      <c r="R59" s="47">
        <f t="shared" si="12"/>
        <v>19</v>
      </c>
      <c r="S59" s="84"/>
      <c r="T59" s="40">
        <f t="shared" si="19"/>
        <v>1250</v>
      </c>
      <c r="U59" s="41">
        <f t="shared" si="20"/>
        <v>0</v>
      </c>
      <c r="V59" s="51">
        <f t="shared" si="21"/>
        <v>0</v>
      </c>
      <c r="W59" s="42"/>
      <c r="X59" s="57">
        <f t="shared" si="22"/>
        <v>760</v>
      </c>
      <c r="Y59" s="58">
        <f t="shared" si="23"/>
        <v>23446</v>
      </c>
      <c r="Z59" s="85"/>
      <c r="AA59" s="99"/>
      <c r="AB59" s="15"/>
      <c r="AC59" s="78">
        <f>Z59+AA59+AB59</f>
        <v>0</v>
      </c>
      <c r="AE59" s="18">
        <v>1</v>
      </c>
      <c r="AF59" s="108">
        <f t="shared" si="13"/>
        <v>30.85</v>
      </c>
      <c r="AH59" s="59"/>
      <c r="AI59" s="59"/>
      <c r="AJ59" s="59"/>
      <c r="AK59" s="59"/>
      <c r="AL59" s="59"/>
      <c r="AM59" s="59"/>
      <c r="AN59" s="70" t="s">
        <v>87</v>
      </c>
      <c r="AP59" s="60">
        <v>11521</v>
      </c>
      <c r="AQ59" s="68">
        <f t="shared" si="24"/>
        <v>218899</v>
      </c>
      <c r="AS59" s="1">
        <v>31</v>
      </c>
    </row>
    <row r="60" spans="1:45" ht="15" customHeight="1">
      <c r="A60" s="8">
        <v>77</v>
      </c>
      <c r="B60" s="9" t="s">
        <v>17</v>
      </c>
      <c r="C60" s="6" t="s">
        <v>84</v>
      </c>
      <c r="D60" s="8" t="s">
        <v>37</v>
      </c>
      <c r="E60" s="10">
        <v>2</v>
      </c>
      <c r="F60" s="10"/>
      <c r="G60" s="10"/>
      <c r="H60" s="10">
        <f t="shared" si="0"/>
        <v>2</v>
      </c>
      <c r="I60" s="36" t="s">
        <v>92</v>
      </c>
      <c r="J60" s="39">
        <f>H60</f>
        <v>2</v>
      </c>
      <c r="K60" s="35">
        <f t="shared" si="16"/>
        <v>2</v>
      </c>
      <c r="L60" s="35">
        <v>13</v>
      </c>
      <c r="M60" s="40">
        <v>520</v>
      </c>
      <c r="N60" s="41">
        <f t="shared" si="17"/>
        <v>13.52</v>
      </c>
      <c r="O60" s="41">
        <f t="shared" si="18"/>
        <v>417.09199999999998</v>
      </c>
      <c r="P60" s="43"/>
      <c r="Q60" s="82"/>
      <c r="R60" s="47">
        <f t="shared" si="12"/>
        <v>2</v>
      </c>
      <c r="S60" s="84"/>
      <c r="T60" s="40">
        <f t="shared" si="19"/>
        <v>520</v>
      </c>
      <c r="U60" s="41">
        <f t="shared" si="20"/>
        <v>0</v>
      </c>
      <c r="V60" s="51">
        <f t="shared" si="21"/>
        <v>0</v>
      </c>
      <c r="W60" s="43"/>
      <c r="X60" s="57">
        <f t="shared" si="22"/>
        <v>13.52</v>
      </c>
      <c r="Y60" s="58">
        <f t="shared" si="23"/>
        <v>417.09199999999998</v>
      </c>
      <c r="Z60" s="85"/>
      <c r="AA60" s="99"/>
      <c r="AB60" s="15"/>
      <c r="AC60" s="78">
        <f t="shared" si="11"/>
        <v>0</v>
      </c>
      <c r="AE60" s="18">
        <v>1</v>
      </c>
      <c r="AF60" s="108">
        <f t="shared" si="13"/>
        <v>30.85</v>
      </c>
      <c r="AH60" s="59"/>
      <c r="AI60" s="59"/>
      <c r="AJ60" s="59"/>
      <c r="AK60" s="59"/>
      <c r="AL60" s="59"/>
      <c r="AM60" s="59"/>
      <c r="AN60" s="70"/>
      <c r="AP60" s="60"/>
      <c r="AQ60" s="68">
        <f t="shared" si="24"/>
        <v>0</v>
      </c>
      <c r="AS60" s="1">
        <v>31</v>
      </c>
    </row>
    <row r="61" spans="1:45" ht="15" customHeight="1">
      <c r="A61" s="8">
        <v>84</v>
      </c>
      <c r="B61" s="6" t="s">
        <v>123</v>
      </c>
      <c r="C61" s="6" t="s">
        <v>58</v>
      </c>
      <c r="D61" s="8" t="s">
        <v>8</v>
      </c>
      <c r="E61" s="10">
        <v>4</v>
      </c>
      <c r="F61" s="10"/>
      <c r="G61" s="10"/>
      <c r="H61" s="10">
        <f t="shared" si="0"/>
        <v>4</v>
      </c>
      <c r="I61" s="36" t="s">
        <v>44</v>
      </c>
      <c r="J61" s="39">
        <f t="shared" ref="J61:J70" si="25">H61</f>
        <v>4</v>
      </c>
      <c r="K61" s="35">
        <f t="shared" si="16"/>
        <v>4</v>
      </c>
      <c r="L61" s="35">
        <v>27</v>
      </c>
      <c r="M61" s="17">
        <v>400</v>
      </c>
      <c r="N61" s="41">
        <f t="shared" si="17"/>
        <v>43.2</v>
      </c>
      <c r="O61" s="41">
        <f t="shared" si="18"/>
        <v>1332.7200000000003</v>
      </c>
      <c r="P61" s="43"/>
      <c r="Q61" s="82"/>
      <c r="R61" s="47">
        <f t="shared" si="12"/>
        <v>4</v>
      </c>
      <c r="S61" s="84"/>
      <c r="T61" s="40">
        <f t="shared" si="19"/>
        <v>400</v>
      </c>
      <c r="U61" s="41">
        <f t="shared" si="20"/>
        <v>0</v>
      </c>
      <c r="V61" s="51">
        <f t="shared" si="21"/>
        <v>0</v>
      </c>
      <c r="W61" s="43"/>
      <c r="X61" s="57">
        <f t="shared" si="22"/>
        <v>43.2</v>
      </c>
      <c r="Y61" s="58">
        <f t="shared" si="23"/>
        <v>1332.7200000000003</v>
      </c>
      <c r="Z61" s="85"/>
      <c r="AA61" s="83"/>
      <c r="AB61" s="35"/>
      <c r="AC61" s="78">
        <f t="shared" si="11"/>
        <v>0</v>
      </c>
      <c r="AE61" s="18">
        <v>1</v>
      </c>
      <c r="AF61" s="108">
        <f t="shared" si="13"/>
        <v>30.85</v>
      </c>
      <c r="AH61" s="59"/>
      <c r="AI61" s="59"/>
      <c r="AJ61" s="59"/>
      <c r="AK61" s="59"/>
      <c r="AL61" s="59"/>
      <c r="AM61" s="59"/>
      <c r="AN61" s="74"/>
      <c r="AP61" s="60">
        <v>7749</v>
      </c>
      <c r="AQ61" s="68">
        <f t="shared" si="24"/>
        <v>30996</v>
      </c>
      <c r="AS61" s="1">
        <v>31</v>
      </c>
    </row>
    <row r="62" spans="1:45" ht="15" customHeight="1">
      <c r="A62" s="165">
        <v>91</v>
      </c>
      <c r="B62" s="166" t="s">
        <v>26</v>
      </c>
      <c r="C62" s="6" t="s">
        <v>58</v>
      </c>
      <c r="D62" s="8" t="s">
        <v>4</v>
      </c>
      <c r="E62" s="10">
        <v>4</v>
      </c>
      <c r="F62" s="10"/>
      <c r="G62" s="10"/>
      <c r="H62" s="10">
        <f t="shared" si="0"/>
        <v>4</v>
      </c>
      <c r="I62" s="36" t="s">
        <v>45</v>
      </c>
      <c r="J62" s="39">
        <f t="shared" si="25"/>
        <v>4</v>
      </c>
      <c r="K62" s="35">
        <f t="shared" si="16"/>
        <v>4</v>
      </c>
      <c r="L62" s="35">
        <v>40</v>
      </c>
      <c r="M62" s="17">
        <v>120</v>
      </c>
      <c r="N62" s="41">
        <f t="shared" si="17"/>
        <v>19.2</v>
      </c>
      <c r="O62" s="41">
        <f t="shared" si="18"/>
        <v>592.32000000000005</v>
      </c>
      <c r="P62" s="43"/>
      <c r="Q62" s="82"/>
      <c r="R62" s="47">
        <f t="shared" si="12"/>
        <v>4</v>
      </c>
      <c r="S62" s="84"/>
      <c r="T62" s="40">
        <f t="shared" si="19"/>
        <v>120</v>
      </c>
      <c r="U62" s="41">
        <f t="shared" si="20"/>
        <v>0</v>
      </c>
      <c r="V62" s="51">
        <f t="shared" si="21"/>
        <v>0</v>
      </c>
      <c r="W62" s="43"/>
      <c r="X62" s="57">
        <f t="shared" si="22"/>
        <v>19.2</v>
      </c>
      <c r="Y62" s="58">
        <f t="shared" si="23"/>
        <v>592.32000000000005</v>
      </c>
      <c r="Z62" s="85"/>
      <c r="AA62" s="83"/>
      <c r="AB62" s="35"/>
      <c r="AC62" s="78">
        <f t="shared" si="11"/>
        <v>0</v>
      </c>
      <c r="AE62" s="18">
        <v>1</v>
      </c>
      <c r="AF62" s="108">
        <f t="shared" si="13"/>
        <v>30.85</v>
      </c>
      <c r="AH62" s="59"/>
      <c r="AI62" s="59"/>
      <c r="AJ62" s="59"/>
      <c r="AK62" s="59"/>
      <c r="AL62" s="59"/>
      <c r="AM62" s="59"/>
      <c r="AN62" s="74"/>
      <c r="AP62" s="60">
        <v>9533</v>
      </c>
      <c r="AQ62" s="68">
        <f t="shared" si="24"/>
        <v>38132</v>
      </c>
      <c r="AS62" s="1">
        <v>31</v>
      </c>
    </row>
    <row r="63" spans="1:45" ht="15" customHeight="1">
      <c r="A63" s="165"/>
      <c r="B63" s="166"/>
      <c r="C63" s="6" t="s">
        <v>66</v>
      </c>
      <c r="D63" s="8" t="s">
        <v>29</v>
      </c>
      <c r="E63" s="10">
        <v>6</v>
      </c>
      <c r="F63" s="10"/>
      <c r="G63" s="10"/>
      <c r="H63" s="10">
        <f t="shared" si="0"/>
        <v>6</v>
      </c>
      <c r="I63" s="36" t="s">
        <v>46</v>
      </c>
      <c r="J63" s="39">
        <f t="shared" si="25"/>
        <v>6</v>
      </c>
      <c r="K63" s="35">
        <f t="shared" si="16"/>
        <v>6</v>
      </c>
      <c r="L63" s="35">
        <v>40</v>
      </c>
      <c r="M63" s="17">
        <v>120</v>
      </c>
      <c r="N63" s="41">
        <f t="shared" si="17"/>
        <v>28.8</v>
      </c>
      <c r="O63" s="41">
        <f t="shared" si="18"/>
        <v>888.48</v>
      </c>
      <c r="P63" s="43"/>
      <c r="Q63" s="82"/>
      <c r="R63" s="47">
        <f t="shared" si="12"/>
        <v>6</v>
      </c>
      <c r="S63" s="84"/>
      <c r="T63" s="40">
        <f t="shared" si="19"/>
        <v>120</v>
      </c>
      <c r="U63" s="41">
        <f t="shared" si="20"/>
        <v>0</v>
      </c>
      <c r="V63" s="51">
        <f t="shared" si="21"/>
        <v>0</v>
      </c>
      <c r="W63" s="43"/>
      <c r="X63" s="57">
        <f t="shared" si="22"/>
        <v>28.8</v>
      </c>
      <c r="Y63" s="58">
        <f t="shared" si="23"/>
        <v>888.48</v>
      </c>
      <c r="Z63" s="85"/>
      <c r="AA63" s="83"/>
      <c r="AB63" s="35"/>
      <c r="AC63" s="78">
        <f t="shared" si="11"/>
        <v>0</v>
      </c>
      <c r="AE63" s="18">
        <v>1</v>
      </c>
      <c r="AF63" s="108">
        <f t="shared" si="13"/>
        <v>30.85</v>
      </c>
      <c r="AH63" s="59"/>
      <c r="AI63" s="59"/>
      <c r="AJ63" s="59"/>
      <c r="AK63" s="59"/>
      <c r="AL63" s="59"/>
      <c r="AM63" s="59"/>
      <c r="AN63" s="74"/>
      <c r="AP63" s="60">
        <v>11132</v>
      </c>
      <c r="AQ63" s="68">
        <f t="shared" si="24"/>
        <v>66792</v>
      </c>
      <c r="AS63" s="1">
        <v>31</v>
      </c>
    </row>
    <row r="64" spans="1:45" ht="15" customHeight="1">
      <c r="A64" s="165"/>
      <c r="B64" s="166"/>
      <c r="C64" s="6" t="s">
        <v>58</v>
      </c>
      <c r="D64" s="8" t="s">
        <v>8</v>
      </c>
      <c r="E64" s="10">
        <v>10</v>
      </c>
      <c r="F64" s="10"/>
      <c r="G64" s="10"/>
      <c r="H64" s="10">
        <f t="shared" si="0"/>
        <v>10</v>
      </c>
      <c r="I64" s="36" t="s">
        <v>44</v>
      </c>
      <c r="J64" s="39">
        <f t="shared" si="25"/>
        <v>10</v>
      </c>
      <c r="K64" s="35">
        <f t="shared" si="16"/>
        <v>10</v>
      </c>
      <c r="L64" s="35">
        <v>27</v>
      </c>
      <c r="M64" s="17">
        <v>120</v>
      </c>
      <c r="N64" s="41">
        <f t="shared" si="17"/>
        <v>32.4</v>
      </c>
      <c r="O64" s="41">
        <f t="shared" si="18"/>
        <v>999.54</v>
      </c>
      <c r="P64" s="43"/>
      <c r="Q64" s="82"/>
      <c r="R64" s="47">
        <f t="shared" si="12"/>
        <v>10</v>
      </c>
      <c r="S64" s="84"/>
      <c r="T64" s="40">
        <f t="shared" si="19"/>
        <v>120</v>
      </c>
      <c r="U64" s="41">
        <f t="shared" si="20"/>
        <v>0</v>
      </c>
      <c r="V64" s="51">
        <f t="shared" si="21"/>
        <v>0</v>
      </c>
      <c r="W64" s="43"/>
      <c r="X64" s="57">
        <f t="shared" si="22"/>
        <v>32.4</v>
      </c>
      <c r="Y64" s="58">
        <f t="shared" si="23"/>
        <v>999.54</v>
      </c>
      <c r="Z64" s="85"/>
      <c r="AA64" s="83"/>
      <c r="AB64" s="35"/>
      <c r="AC64" s="78">
        <f t="shared" si="11"/>
        <v>0</v>
      </c>
      <c r="AE64" s="18">
        <v>1</v>
      </c>
      <c r="AF64" s="108">
        <f t="shared" si="13"/>
        <v>30.85</v>
      </c>
      <c r="AH64" s="59"/>
      <c r="AI64" s="59"/>
      <c r="AJ64" s="59"/>
      <c r="AK64" s="59"/>
      <c r="AL64" s="59"/>
      <c r="AM64" s="59"/>
      <c r="AN64" s="74"/>
      <c r="AP64" s="60">
        <v>7749</v>
      </c>
      <c r="AQ64" s="68">
        <f t="shared" si="24"/>
        <v>77490</v>
      </c>
      <c r="AS64" s="1">
        <v>31</v>
      </c>
    </row>
    <row r="65" spans="1:45" ht="15" customHeight="1">
      <c r="A65" s="165"/>
      <c r="B65" s="166"/>
      <c r="C65" s="6" t="s">
        <v>58</v>
      </c>
      <c r="D65" s="8" t="s">
        <v>34</v>
      </c>
      <c r="E65" s="10">
        <v>6</v>
      </c>
      <c r="F65" s="10"/>
      <c r="G65" s="10"/>
      <c r="H65" s="10">
        <f t="shared" si="0"/>
        <v>6</v>
      </c>
      <c r="I65" s="36" t="s">
        <v>56</v>
      </c>
      <c r="J65" s="39">
        <f t="shared" si="25"/>
        <v>6</v>
      </c>
      <c r="K65" s="35">
        <f t="shared" si="16"/>
        <v>12</v>
      </c>
      <c r="L65" s="35">
        <v>40</v>
      </c>
      <c r="M65" s="17">
        <v>120</v>
      </c>
      <c r="N65" s="41">
        <f t="shared" si="17"/>
        <v>57.6</v>
      </c>
      <c r="O65" s="41">
        <f t="shared" si="18"/>
        <v>1776.96</v>
      </c>
      <c r="P65" s="43"/>
      <c r="Q65" s="82"/>
      <c r="R65" s="47">
        <f t="shared" si="12"/>
        <v>6</v>
      </c>
      <c r="S65" s="84"/>
      <c r="T65" s="40">
        <f t="shared" si="19"/>
        <v>120</v>
      </c>
      <c r="U65" s="41">
        <f t="shared" si="20"/>
        <v>0</v>
      </c>
      <c r="V65" s="51">
        <f t="shared" si="21"/>
        <v>0</v>
      </c>
      <c r="W65" s="43"/>
      <c r="X65" s="57">
        <f t="shared" si="22"/>
        <v>57.6</v>
      </c>
      <c r="Y65" s="58">
        <f t="shared" si="23"/>
        <v>1776.96</v>
      </c>
      <c r="Z65" s="85"/>
      <c r="AA65" s="83"/>
      <c r="AB65" s="35"/>
      <c r="AC65" s="78">
        <f t="shared" si="11"/>
        <v>0</v>
      </c>
      <c r="AE65" s="18">
        <v>2</v>
      </c>
      <c r="AF65" s="108">
        <f t="shared" si="13"/>
        <v>30.85</v>
      </c>
      <c r="AH65" s="59"/>
      <c r="AI65" s="59"/>
      <c r="AJ65" s="59"/>
      <c r="AK65" s="59"/>
      <c r="AL65" s="59"/>
      <c r="AM65" s="59"/>
      <c r="AN65" s="74" t="s">
        <v>74</v>
      </c>
      <c r="AP65" s="60">
        <v>11911</v>
      </c>
      <c r="AQ65" s="68">
        <f t="shared" si="24"/>
        <v>71466</v>
      </c>
      <c r="AS65" s="1">
        <v>31</v>
      </c>
    </row>
    <row r="66" spans="1:45" ht="15" customHeight="1">
      <c r="A66" s="165">
        <v>93</v>
      </c>
      <c r="B66" s="166" t="s">
        <v>27</v>
      </c>
      <c r="C66" s="6" t="s">
        <v>58</v>
      </c>
      <c r="D66" s="8" t="s">
        <v>29</v>
      </c>
      <c r="E66" s="10">
        <v>6</v>
      </c>
      <c r="F66" s="10"/>
      <c r="G66" s="10"/>
      <c r="H66" s="10">
        <f t="shared" si="0"/>
        <v>6</v>
      </c>
      <c r="I66" s="36" t="s">
        <v>46</v>
      </c>
      <c r="J66" s="39">
        <f t="shared" si="25"/>
        <v>6</v>
      </c>
      <c r="K66" s="35">
        <f t="shared" si="16"/>
        <v>6</v>
      </c>
      <c r="L66" s="35">
        <v>40</v>
      </c>
      <c r="M66" s="17">
        <v>60</v>
      </c>
      <c r="N66" s="41">
        <f t="shared" si="17"/>
        <v>14.4</v>
      </c>
      <c r="O66" s="41">
        <f t="shared" si="18"/>
        <v>444.24</v>
      </c>
      <c r="P66" s="43"/>
      <c r="Q66" s="82"/>
      <c r="R66" s="47">
        <f t="shared" si="12"/>
        <v>6</v>
      </c>
      <c r="S66" s="84"/>
      <c r="T66" s="40">
        <f t="shared" si="19"/>
        <v>60</v>
      </c>
      <c r="U66" s="41">
        <f t="shared" si="20"/>
        <v>0</v>
      </c>
      <c r="V66" s="51">
        <f t="shared" si="21"/>
        <v>0</v>
      </c>
      <c r="W66" s="43"/>
      <c r="X66" s="57">
        <f t="shared" si="22"/>
        <v>14.4</v>
      </c>
      <c r="Y66" s="58">
        <f t="shared" si="23"/>
        <v>444.24</v>
      </c>
      <c r="Z66" s="85"/>
      <c r="AA66" s="83"/>
      <c r="AB66" s="35"/>
      <c r="AC66" s="78">
        <f t="shared" si="11"/>
        <v>0</v>
      </c>
      <c r="AE66" s="18">
        <v>1</v>
      </c>
      <c r="AF66" s="108">
        <f t="shared" si="13"/>
        <v>30.85</v>
      </c>
      <c r="AH66" s="59"/>
      <c r="AI66" s="59"/>
      <c r="AJ66" s="59"/>
      <c r="AK66" s="59"/>
      <c r="AL66" s="59"/>
      <c r="AM66" s="59"/>
      <c r="AN66" s="74"/>
      <c r="AP66" s="60">
        <v>11132</v>
      </c>
      <c r="AQ66" s="68">
        <f t="shared" si="24"/>
        <v>66792</v>
      </c>
      <c r="AS66" s="1">
        <v>31</v>
      </c>
    </row>
    <row r="67" spans="1:45" ht="15" customHeight="1">
      <c r="A67" s="165"/>
      <c r="B67" s="166"/>
      <c r="C67" s="6" t="s">
        <v>66</v>
      </c>
      <c r="D67" s="8" t="s">
        <v>8</v>
      </c>
      <c r="E67" s="10">
        <v>6</v>
      </c>
      <c r="F67" s="10"/>
      <c r="G67" s="10"/>
      <c r="H67" s="10">
        <f t="shared" si="0"/>
        <v>6</v>
      </c>
      <c r="I67" s="36" t="s">
        <v>44</v>
      </c>
      <c r="J67" s="39">
        <f t="shared" si="25"/>
        <v>6</v>
      </c>
      <c r="K67" s="35">
        <f t="shared" si="16"/>
        <v>6</v>
      </c>
      <c r="L67" s="35">
        <v>27</v>
      </c>
      <c r="M67" s="17">
        <v>60</v>
      </c>
      <c r="N67" s="41">
        <f t="shared" si="17"/>
        <v>9.7200000000000006</v>
      </c>
      <c r="O67" s="41">
        <f t="shared" si="18"/>
        <v>299.86200000000002</v>
      </c>
      <c r="P67" s="43"/>
      <c r="Q67" s="82"/>
      <c r="R67" s="47">
        <f t="shared" si="12"/>
        <v>6</v>
      </c>
      <c r="S67" s="84"/>
      <c r="T67" s="40">
        <f t="shared" si="19"/>
        <v>60</v>
      </c>
      <c r="U67" s="41">
        <f t="shared" si="20"/>
        <v>0</v>
      </c>
      <c r="V67" s="51">
        <f t="shared" si="21"/>
        <v>0</v>
      </c>
      <c r="W67" s="43"/>
      <c r="X67" s="57">
        <f t="shared" si="22"/>
        <v>9.7200000000000006</v>
      </c>
      <c r="Y67" s="58">
        <f t="shared" si="23"/>
        <v>299.86200000000002</v>
      </c>
      <c r="Z67" s="85"/>
      <c r="AA67" s="83"/>
      <c r="AB67" s="35"/>
      <c r="AC67" s="78">
        <f t="shared" si="11"/>
        <v>0</v>
      </c>
      <c r="AE67" s="18">
        <v>1</v>
      </c>
      <c r="AF67" s="108">
        <f t="shared" si="13"/>
        <v>30.85</v>
      </c>
      <c r="AH67" s="59"/>
      <c r="AI67" s="59"/>
      <c r="AJ67" s="59"/>
      <c r="AK67" s="59"/>
      <c r="AL67" s="59"/>
      <c r="AM67" s="59"/>
      <c r="AN67" s="74"/>
      <c r="AP67" s="60">
        <v>7749</v>
      </c>
      <c r="AQ67" s="68">
        <f t="shared" si="24"/>
        <v>46494</v>
      </c>
      <c r="AS67" s="1">
        <v>31</v>
      </c>
    </row>
    <row r="68" spans="1:45" ht="15" customHeight="1">
      <c r="A68" s="165"/>
      <c r="B68" s="166"/>
      <c r="C68" s="6" t="s">
        <v>66</v>
      </c>
      <c r="D68" s="8" t="s">
        <v>34</v>
      </c>
      <c r="E68" s="10">
        <v>4</v>
      </c>
      <c r="F68" s="10"/>
      <c r="G68" s="10"/>
      <c r="H68" s="10">
        <f t="shared" si="0"/>
        <v>4</v>
      </c>
      <c r="I68" s="36" t="s">
        <v>56</v>
      </c>
      <c r="J68" s="39">
        <f t="shared" si="25"/>
        <v>4</v>
      </c>
      <c r="K68" s="35">
        <f t="shared" si="16"/>
        <v>8</v>
      </c>
      <c r="L68" s="35">
        <v>40</v>
      </c>
      <c r="M68" s="17">
        <v>60</v>
      </c>
      <c r="N68" s="41">
        <f t="shared" si="17"/>
        <v>19.2</v>
      </c>
      <c r="O68" s="41">
        <f t="shared" si="18"/>
        <v>592.32000000000005</v>
      </c>
      <c r="P68" s="43"/>
      <c r="Q68" s="82"/>
      <c r="R68" s="47">
        <f t="shared" si="12"/>
        <v>4</v>
      </c>
      <c r="S68" s="84"/>
      <c r="T68" s="40">
        <f t="shared" si="19"/>
        <v>60</v>
      </c>
      <c r="U68" s="41">
        <f t="shared" si="20"/>
        <v>0</v>
      </c>
      <c r="V68" s="51">
        <f t="shared" si="21"/>
        <v>0</v>
      </c>
      <c r="W68" s="43"/>
      <c r="X68" s="57">
        <f t="shared" si="22"/>
        <v>19.2</v>
      </c>
      <c r="Y68" s="58">
        <f t="shared" si="23"/>
        <v>592.32000000000005</v>
      </c>
      <c r="Z68" s="85"/>
      <c r="AA68" s="83"/>
      <c r="AB68" s="35"/>
      <c r="AC68" s="78">
        <f t="shared" si="11"/>
        <v>0</v>
      </c>
      <c r="AE68" s="18">
        <v>2</v>
      </c>
      <c r="AF68" s="108">
        <f t="shared" si="13"/>
        <v>30.85</v>
      </c>
      <c r="AH68" s="59"/>
      <c r="AI68" s="59"/>
      <c r="AJ68" s="59"/>
      <c r="AK68" s="59"/>
      <c r="AL68" s="59"/>
      <c r="AM68" s="59"/>
      <c r="AN68" s="74" t="s">
        <v>74</v>
      </c>
      <c r="AP68" s="60">
        <v>11911</v>
      </c>
      <c r="AQ68" s="68">
        <f t="shared" si="24"/>
        <v>47644</v>
      </c>
      <c r="AS68" s="1">
        <v>31</v>
      </c>
    </row>
    <row r="69" spans="1:45" ht="15" customHeight="1">
      <c r="A69" s="165">
        <v>94</v>
      </c>
      <c r="B69" s="166" t="s">
        <v>28</v>
      </c>
      <c r="C69" s="6" t="s">
        <v>66</v>
      </c>
      <c r="D69" s="8" t="s">
        <v>10</v>
      </c>
      <c r="E69" s="10">
        <v>1</v>
      </c>
      <c r="F69" s="10"/>
      <c r="G69" s="10"/>
      <c r="H69" s="10">
        <f t="shared" si="0"/>
        <v>1</v>
      </c>
      <c r="I69" s="36" t="s">
        <v>47</v>
      </c>
      <c r="J69" s="39">
        <f t="shared" si="25"/>
        <v>1</v>
      </c>
      <c r="K69" s="35">
        <f t="shared" si="16"/>
        <v>2</v>
      </c>
      <c r="L69" s="35">
        <v>40</v>
      </c>
      <c r="M69" s="79">
        <v>520</v>
      </c>
      <c r="N69" s="80">
        <f t="shared" si="17"/>
        <v>41.6</v>
      </c>
      <c r="O69" s="80">
        <f t="shared" si="18"/>
        <v>1283.3600000000001</v>
      </c>
      <c r="P69" s="43"/>
      <c r="Q69" s="82"/>
      <c r="R69" s="47">
        <f t="shared" si="12"/>
        <v>1</v>
      </c>
      <c r="S69" s="84"/>
      <c r="T69" s="45">
        <f t="shared" si="19"/>
        <v>520</v>
      </c>
      <c r="U69" s="41">
        <f t="shared" si="20"/>
        <v>0</v>
      </c>
      <c r="V69" s="81">
        <f t="shared" si="21"/>
        <v>0</v>
      </c>
      <c r="W69" s="43"/>
      <c r="X69" s="57">
        <f t="shared" si="22"/>
        <v>41.6</v>
      </c>
      <c r="Y69" s="58">
        <f t="shared" si="23"/>
        <v>1283.3600000000001</v>
      </c>
      <c r="Z69" s="85"/>
      <c r="AA69" s="83"/>
      <c r="AB69" s="35"/>
      <c r="AC69" s="78">
        <f t="shared" si="11"/>
        <v>0</v>
      </c>
      <c r="AE69" s="18">
        <v>2</v>
      </c>
      <c r="AF69" s="108">
        <f t="shared" si="13"/>
        <v>30.85</v>
      </c>
      <c r="AH69" s="59"/>
      <c r="AI69" s="59"/>
      <c r="AJ69" s="59"/>
      <c r="AK69" s="59"/>
      <c r="AL69" s="59"/>
      <c r="AM69" s="59"/>
      <c r="AN69" s="74"/>
      <c r="AP69" s="60">
        <v>14842</v>
      </c>
      <c r="AQ69" s="68">
        <f t="shared" si="24"/>
        <v>14842</v>
      </c>
      <c r="AS69" s="1">
        <v>31</v>
      </c>
    </row>
    <row r="70" spans="1:45" ht="15" customHeight="1">
      <c r="A70" s="165"/>
      <c r="B70" s="166"/>
      <c r="C70" s="6" t="s">
        <v>58</v>
      </c>
      <c r="D70" s="8" t="s">
        <v>11</v>
      </c>
      <c r="E70" s="10">
        <v>1</v>
      </c>
      <c r="F70" s="10"/>
      <c r="G70" s="10"/>
      <c r="H70" s="10">
        <f t="shared" si="0"/>
        <v>1</v>
      </c>
      <c r="I70" s="36" t="s">
        <v>49</v>
      </c>
      <c r="J70" s="39">
        <f t="shared" si="25"/>
        <v>1</v>
      </c>
      <c r="K70" s="35">
        <f t="shared" si="16"/>
        <v>2</v>
      </c>
      <c r="L70" s="35">
        <v>40</v>
      </c>
      <c r="M70" s="79">
        <v>520</v>
      </c>
      <c r="N70" s="80">
        <f t="shared" si="17"/>
        <v>41.6</v>
      </c>
      <c r="O70" s="80">
        <f t="shared" si="18"/>
        <v>1283.3600000000001</v>
      </c>
      <c r="P70" s="43"/>
      <c r="Q70" s="82"/>
      <c r="R70" s="47">
        <f t="shared" si="12"/>
        <v>1</v>
      </c>
      <c r="S70" s="84"/>
      <c r="T70" s="45">
        <f t="shared" si="19"/>
        <v>520</v>
      </c>
      <c r="U70" s="41">
        <f t="shared" si="20"/>
        <v>0</v>
      </c>
      <c r="V70" s="81">
        <f t="shared" si="21"/>
        <v>0</v>
      </c>
      <c r="W70" s="43"/>
      <c r="X70" s="57">
        <f t="shared" si="22"/>
        <v>41.6</v>
      </c>
      <c r="Y70" s="58">
        <f t="shared" si="23"/>
        <v>1283.3600000000001</v>
      </c>
      <c r="Z70" s="85"/>
      <c r="AA70" s="83"/>
      <c r="AB70" s="35"/>
      <c r="AC70" s="78">
        <f t="shared" si="11"/>
        <v>0</v>
      </c>
      <c r="AE70" s="18">
        <v>2</v>
      </c>
      <c r="AF70" s="108">
        <f t="shared" si="13"/>
        <v>30.85</v>
      </c>
      <c r="AH70" s="59"/>
      <c r="AI70" s="59"/>
      <c r="AJ70" s="59"/>
      <c r="AK70" s="59"/>
      <c r="AL70" s="59"/>
      <c r="AM70" s="59"/>
      <c r="AN70" s="74"/>
      <c r="AP70" s="60">
        <v>37474</v>
      </c>
      <c r="AQ70" s="68">
        <f t="shared" si="24"/>
        <v>37474</v>
      </c>
      <c r="AS70" s="1">
        <v>31</v>
      </c>
    </row>
    <row r="71" spans="1:45" ht="15" customHeight="1">
      <c r="A71" s="8">
        <v>101</v>
      </c>
      <c r="B71" s="6" t="s">
        <v>121</v>
      </c>
      <c r="C71" s="6" t="s">
        <v>58</v>
      </c>
      <c r="D71" s="8" t="s">
        <v>118</v>
      </c>
      <c r="E71" s="10">
        <v>1</v>
      </c>
      <c r="F71" s="10"/>
      <c r="G71" s="10"/>
      <c r="H71" s="10">
        <f t="shared" si="0"/>
        <v>1</v>
      </c>
      <c r="I71" s="36" t="s">
        <v>91</v>
      </c>
      <c r="J71" s="39">
        <f t="shared" ref="J71:J77" si="26">H71</f>
        <v>1</v>
      </c>
      <c r="K71" s="34">
        <f t="shared" si="16"/>
        <v>1</v>
      </c>
      <c r="L71" s="34">
        <v>15</v>
      </c>
      <c r="M71" s="17">
        <v>150</v>
      </c>
      <c r="N71" s="41">
        <f t="shared" si="17"/>
        <v>2.25</v>
      </c>
      <c r="O71" s="41">
        <f t="shared" si="18"/>
        <v>69.412500000000009</v>
      </c>
      <c r="P71" s="42"/>
      <c r="Q71" s="82"/>
      <c r="R71" s="47">
        <f t="shared" si="12"/>
        <v>1</v>
      </c>
      <c r="S71" s="84"/>
      <c r="T71" s="40">
        <f t="shared" si="19"/>
        <v>150</v>
      </c>
      <c r="U71" s="41">
        <f t="shared" si="20"/>
        <v>0</v>
      </c>
      <c r="V71" s="51">
        <f t="shared" si="21"/>
        <v>0</v>
      </c>
      <c r="W71" s="42"/>
      <c r="X71" s="57">
        <f t="shared" si="22"/>
        <v>2.25</v>
      </c>
      <c r="Y71" s="58">
        <f t="shared" si="23"/>
        <v>69.412500000000009</v>
      </c>
      <c r="Z71" s="85"/>
      <c r="AA71" s="83"/>
      <c r="AB71" s="35"/>
      <c r="AC71" s="78">
        <f t="shared" si="11"/>
        <v>0</v>
      </c>
      <c r="AE71" s="18">
        <v>1</v>
      </c>
      <c r="AF71" s="108">
        <f t="shared" si="13"/>
        <v>30.85</v>
      </c>
      <c r="AH71" s="59"/>
      <c r="AI71" s="59"/>
      <c r="AJ71" s="59"/>
      <c r="AK71" s="59"/>
      <c r="AL71" s="59"/>
      <c r="AM71" s="59"/>
      <c r="AN71" s="74"/>
      <c r="AP71" s="60">
        <v>11439</v>
      </c>
      <c r="AQ71" s="68">
        <f t="shared" si="24"/>
        <v>11439</v>
      </c>
      <c r="AS71" s="1">
        <v>31</v>
      </c>
    </row>
    <row r="72" spans="1:45" ht="15" customHeight="1">
      <c r="A72" s="165">
        <v>106</v>
      </c>
      <c r="B72" s="166" t="s">
        <v>20</v>
      </c>
      <c r="C72" s="6" t="s">
        <v>58</v>
      </c>
      <c r="D72" s="8" t="s">
        <v>4</v>
      </c>
      <c r="E72" s="10">
        <v>8</v>
      </c>
      <c r="F72" s="10"/>
      <c r="G72" s="10">
        <v>4</v>
      </c>
      <c r="H72" s="10">
        <f t="shared" si="0"/>
        <v>4</v>
      </c>
      <c r="I72" s="36" t="s">
        <v>45</v>
      </c>
      <c r="J72" s="39">
        <f t="shared" si="26"/>
        <v>4</v>
      </c>
      <c r="K72" s="34">
        <f t="shared" si="16"/>
        <v>4</v>
      </c>
      <c r="L72" s="34">
        <v>40</v>
      </c>
      <c r="M72" s="17">
        <v>1320</v>
      </c>
      <c r="N72" s="41">
        <f t="shared" si="17"/>
        <v>211.2</v>
      </c>
      <c r="O72" s="41">
        <f t="shared" si="18"/>
        <v>6515.5199999999995</v>
      </c>
      <c r="P72" s="42"/>
      <c r="Q72" s="82"/>
      <c r="R72" s="47">
        <f t="shared" si="12"/>
        <v>4</v>
      </c>
      <c r="S72" s="84"/>
      <c r="T72" s="40">
        <f t="shared" si="19"/>
        <v>1320</v>
      </c>
      <c r="U72" s="41">
        <f t="shared" si="20"/>
        <v>0</v>
      </c>
      <c r="V72" s="51">
        <f t="shared" si="21"/>
        <v>0</v>
      </c>
      <c r="W72" s="42"/>
      <c r="X72" s="57">
        <f t="shared" si="22"/>
        <v>211.2</v>
      </c>
      <c r="Y72" s="58">
        <f t="shared" si="23"/>
        <v>6515.5199999999995</v>
      </c>
      <c r="Z72" s="85"/>
      <c r="AA72" s="83"/>
      <c r="AB72" s="35"/>
      <c r="AC72" s="78">
        <f t="shared" si="11"/>
        <v>0</v>
      </c>
      <c r="AE72" s="18">
        <v>1</v>
      </c>
      <c r="AF72" s="108">
        <f t="shared" si="13"/>
        <v>30.85</v>
      </c>
      <c r="AH72" s="59"/>
      <c r="AI72" s="59"/>
      <c r="AJ72" s="59"/>
      <c r="AK72" s="59"/>
      <c r="AL72" s="59"/>
      <c r="AM72" s="59"/>
      <c r="AN72" s="75" t="s">
        <v>36</v>
      </c>
      <c r="AP72" s="60">
        <v>9533</v>
      </c>
      <c r="AQ72" s="68">
        <f t="shared" si="24"/>
        <v>38132</v>
      </c>
      <c r="AS72" s="1">
        <v>31</v>
      </c>
    </row>
    <row r="73" spans="1:45" ht="15" customHeight="1">
      <c r="A73" s="165"/>
      <c r="B73" s="166"/>
      <c r="C73" s="6" t="s">
        <v>66</v>
      </c>
      <c r="D73" s="8" t="s">
        <v>8</v>
      </c>
      <c r="E73" s="10">
        <v>11</v>
      </c>
      <c r="F73" s="10"/>
      <c r="G73" s="10"/>
      <c r="H73" s="10">
        <f t="shared" si="0"/>
        <v>11</v>
      </c>
      <c r="I73" s="36" t="s">
        <v>44</v>
      </c>
      <c r="J73" s="39">
        <f t="shared" si="26"/>
        <v>11</v>
      </c>
      <c r="K73" s="34">
        <f t="shared" si="16"/>
        <v>11</v>
      </c>
      <c r="L73" s="34">
        <v>27</v>
      </c>
      <c r="M73" s="17">
        <v>1320</v>
      </c>
      <c r="N73" s="41">
        <f t="shared" si="17"/>
        <v>392.04</v>
      </c>
      <c r="O73" s="41">
        <f t="shared" si="18"/>
        <v>12094.434000000001</v>
      </c>
      <c r="P73" s="42"/>
      <c r="Q73" s="82"/>
      <c r="R73" s="47">
        <f t="shared" si="12"/>
        <v>11</v>
      </c>
      <c r="S73" s="84"/>
      <c r="T73" s="40">
        <f t="shared" si="19"/>
        <v>1320</v>
      </c>
      <c r="U73" s="41">
        <f t="shared" si="20"/>
        <v>0</v>
      </c>
      <c r="V73" s="51">
        <f t="shared" si="21"/>
        <v>0</v>
      </c>
      <c r="W73" s="42"/>
      <c r="X73" s="57">
        <f t="shared" si="22"/>
        <v>392.04</v>
      </c>
      <c r="Y73" s="58">
        <f t="shared" si="23"/>
        <v>12094.434000000001</v>
      </c>
      <c r="Z73" s="85"/>
      <c r="AA73" s="83"/>
      <c r="AB73" s="35"/>
      <c r="AC73" s="78">
        <f t="shared" si="11"/>
        <v>0</v>
      </c>
      <c r="AE73" s="18">
        <v>1</v>
      </c>
      <c r="AF73" s="108">
        <f t="shared" si="13"/>
        <v>30.85</v>
      </c>
      <c r="AH73" s="59"/>
      <c r="AI73" s="59"/>
      <c r="AJ73" s="59"/>
      <c r="AK73" s="59"/>
      <c r="AL73" s="59"/>
      <c r="AM73" s="59"/>
      <c r="AN73" s="71"/>
      <c r="AP73" s="60">
        <v>7749</v>
      </c>
      <c r="AQ73" s="68">
        <f t="shared" si="24"/>
        <v>85239</v>
      </c>
      <c r="AS73" s="1">
        <v>31</v>
      </c>
    </row>
    <row r="74" spans="1:45" ht="15" customHeight="1">
      <c r="A74" s="165"/>
      <c r="B74" s="166"/>
      <c r="C74" s="6" t="s">
        <v>58</v>
      </c>
      <c r="D74" s="8" t="s">
        <v>118</v>
      </c>
      <c r="E74" s="10">
        <v>1</v>
      </c>
      <c r="F74" s="10"/>
      <c r="G74" s="10"/>
      <c r="H74" s="10">
        <f t="shared" si="0"/>
        <v>1</v>
      </c>
      <c r="I74" s="36" t="s">
        <v>91</v>
      </c>
      <c r="J74" s="39">
        <f t="shared" si="26"/>
        <v>1</v>
      </c>
      <c r="K74" s="34">
        <f t="shared" si="16"/>
        <v>1</v>
      </c>
      <c r="L74" s="34">
        <v>15</v>
      </c>
      <c r="M74" s="17">
        <v>1320</v>
      </c>
      <c r="N74" s="41">
        <f t="shared" si="17"/>
        <v>19.8</v>
      </c>
      <c r="O74" s="41">
        <f t="shared" si="18"/>
        <v>610.83000000000004</v>
      </c>
      <c r="P74" s="42"/>
      <c r="Q74" s="82"/>
      <c r="R74" s="47">
        <f t="shared" si="12"/>
        <v>1</v>
      </c>
      <c r="S74" s="84"/>
      <c r="T74" s="40">
        <f t="shared" si="19"/>
        <v>1320</v>
      </c>
      <c r="U74" s="41">
        <f t="shared" si="20"/>
        <v>0</v>
      </c>
      <c r="V74" s="51">
        <f t="shared" si="21"/>
        <v>0</v>
      </c>
      <c r="W74" s="42"/>
      <c r="X74" s="57">
        <f t="shared" si="22"/>
        <v>19.8</v>
      </c>
      <c r="Y74" s="58">
        <f t="shared" si="23"/>
        <v>610.83000000000004</v>
      </c>
      <c r="Z74" s="85"/>
      <c r="AA74" s="83"/>
      <c r="AB74" s="35"/>
      <c r="AC74" s="78">
        <f t="shared" si="11"/>
        <v>0</v>
      </c>
      <c r="AE74" s="18">
        <v>1</v>
      </c>
      <c r="AF74" s="108">
        <f t="shared" si="13"/>
        <v>30.85</v>
      </c>
      <c r="AH74" s="59"/>
      <c r="AI74" s="59"/>
      <c r="AJ74" s="59"/>
      <c r="AK74" s="59"/>
      <c r="AL74" s="59"/>
      <c r="AM74" s="59"/>
      <c r="AN74" s="71"/>
      <c r="AP74" s="60">
        <v>11439</v>
      </c>
      <c r="AQ74" s="68">
        <f t="shared" si="24"/>
        <v>11439</v>
      </c>
      <c r="AS74" s="1">
        <v>31</v>
      </c>
    </row>
    <row r="75" spans="1:45" ht="15" customHeight="1">
      <c r="A75" s="165">
        <v>107</v>
      </c>
      <c r="B75" s="166" t="s">
        <v>21</v>
      </c>
      <c r="C75" s="6" t="s">
        <v>66</v>
      </c>
      <c r="D75" s="8" t="s">
        <v>4</v>
      </c>
      <c r="E75" s="10">
        <v>8</v>
      </c>
      <c r="F75" s="10"/>
      <c r="G75" s="10">
        <v>4</v>
      </c>
      <c r="H75" s="10">
        <f t="shared" si="0"/>
        <v>4</v>
      </c>
      <c r="I75" s="36" t="s">
        <v>45</v>
      </c>
      <c r="J75" s="39">
        <f t="shared" si="26"/>
        <v>4</v>
      </c>
      <c r="K75" s="34">
        <f t="shared" si="16"/>
        <v>4</v>
      </c>
      <c r="L75" s="34">
        <v>40</v>
      </c>
      <c r="M75" s="17">
        <v>1320</v>
      </c>
      <c r="N75" s="41">
        <f t="shared" si="17"/>
        <v>211.2</v>
      </c>
      <c r="O75" s="41">
        <f t="shared" si="18"/>
        <v>6515.5199999999995</v>
      </c>
      <c r="P75" s="42"/>
      <c r="Q75" s="82"/>
      <c r="R75" s="47">
        <f t="shared" si="12"/>
        <v>4</v>
      </c>
      <c r="S75" s="84"/>
      <c r="T75" s="40">
        <f t="shared" si="19"/>
        <v>1320</v>
      </c>
      <c r="U75" s="41">
        <f t="shared" si="20"/>
        <v>0</v>
      </c>
      <c r="V75" s="51">
        <f t="shared" si="21"/>
        <v>0</v>
      </c>
      <c r="W75" s="42"/>
      <c r="X75" s="57">
        <f t="shared" si="22"/>
        <v>211.2</v>
      </c>
      <c r="Y75" s="58">
        <f t="shared" si="23"/>
        <v>6515.5199999999995</v>
      </c>
      <c r="Z75" s="85"/>
      <c r="AA75" s="83"/>
      <c r="AB75" s="35"/>
      <c r="AC75" s="78">
        <f t="shared" si="11"/>
        <v>0</v>
      </c>
      <c r="AE75" s="18">
        <v>1</v>
      </c>
      <c r="AF75" s="108">
        <f t="shared" si="13"/>
        <v>30.85</v>
      </c>
      <c r="AH75" s="59"/>
      <c r="AI75" s="59"/>
      <c r="AJ75" s="59"/>
      <c r="AK75" s="59"/>
      <c r="AL75" s="59"/>
      <c r="AM75" s="59"/>
      <c r="AN75" s="75" t="s">
        <v>36</v>
      </c>
      <c r="AP75" s="60">
        <v>9533</v>
      </c>
      <c r="AQ75" s="68">
        <f t="shared" si="24"/>
        <v>38132</v>
      </c>
      <c r="AS75" s="1">
        <v>31</v>
      </c>
    </row>
    <row r="76" spans="1:45" ht="15" customHeight="1">
      <c r="A76" s="165"/>
      <c r="B76" s="166"/>
      <c r="C76" s="6" t="s">
        <v>58</v>
      </c>
      <c r="D76" s="8" t="s">
        <v>8</v>
      </c>
      <c r="E76" s="10">
        <v>11</v>
      </c>
      <c r="F76" s="10"/>
      <c r="G76" s="10"/>
      <c r="H76" s="10">
        <f t="shared" si="0"/>
        <v>11</v>
      </c>
      <c r="I76" s="36" t="s">
        <v>44</v>
      </c>
      <c r="J76" s="39">
        <f t="shared" si="26"/>
        <v>11</v>
      </c>
      <c r="K76" s="34">
        <f t="shared" si="16"/>
        <v>11</v>
      </c>
      <c r="L76" s="34">
        <v>27</v>
      </c>
      <c r="M76" s="17">
        <v>1320</v>
      </c>
      <c r="N76" s="41">
        <f t="shared" si="17"/>
        <v>392.04</v>
      </c>
      <c r="O76" s="41">
        <f t="shared" si="18"/>
        <v>12094.434000000001</v>
      </c>
      <c r="P76" s="42"/>
      <c r="Q76" s="82"/>
      <c r="R76" s="47">
        <f t="shared" si="12"/>
        <v>11</v>
      </c>
      <c r="S76" s="84"/>
      <c r="T76" s="40">
        <f t="shared" si="19"/>
        <v>1320</v>
      </c>
      <c r="U76" s="41">
        <f t="shared" si="20"/>
        <v>0</v>
      </c>
      <c r="V76" s="51">
        <f t="shared" si="21"/>
        <v>0</v>
      </c>
      <c r="W76" s="42"/>
      <c r="X76" s="57">
        <f t="shared" si="22"/>
        <v>392.04</v>
      </c>
      <c r="Y76" s="58">
        <f t="shared" si="23"/>
        <v>12094.434000000001</v>
      </c>
      <c r="Z76" s="85"/>
      <c r="AA76" s="83"/>
      <c r="AB76" s="35"/>
      <c r="AC76" s="78">
        <f t="shared" si="11"/>
        <v>0</v>
      </c>
      <c r="AE76" s="18">
        <v>1</v>
      </c>
      <c r="AF76" s="108">
        <f t="shared" si="13"/>
        <v>30.85</v>
      </c>
      <c r="AH76" s="59"/>
      <c r="AI76" s="59"/>
      <c r="AJ76" s="59"/>
      <c r="AK76" s="59"/>
      <c r="AL76" s="59"/>
      <c r="AM76" s="59"/>
      <c r="AN76" s="71"/>
      <c r="AP76" s="60">
        <v>7749</v>
      </c>
      <c r="AQ76" s="68">
        <f t="shared" si="24"/>
        <v>85239</v>
      </c>
      <c r="AS76" s="1">
        <v>31</v>
      </c>
    </row>
    <row r="77" spans="1:45" ht="15" customHeight="1">
      <c r="A77" s="165"/>
      <c r="B77" s="166"/>
      <c r="C77" s="6" t="s">
        <v>66</v>
      </c>
      <c r="D77" s="8" t="s">
        <v>118</v>
      </c>
      <c r="E77" s="10">
        <v>1</v>
      </c>
      <c r="F77" s="10"/>
      <c r="G77" s="10"/>
      <c r="H77" s="10">
        <f t="shared" si="0"/>
        <v>1</v>
      </c>
      <c r="I77" s="36" t="s">
        <v>91</v>
      </c>
      <c r="J77" s="39">
        <f t="shared" si="26"/>
        <v>1</v>
      </c>
      <c r="K77" s="34">
        <f t="shared" si="16"/>
        <v>1</v>
      </c>
      <c r="L77" s="34">
        <v>15</v>
      </c>
      <c r="M77" s="17">
        <v>1320</v>
      </c>
      <c r="N77" s="41">
        <f t="shared" si="17"/>
        <v>19.8</v>
      </c>
      <c r="O77" s="41">
        <f t="shared" si="18"/>
        <v>610.83000000000004</v>
      </c>
      <c r="P77" s="42"/>
      <c r="Q77" s="82"/>
      <c r="R77" s="47">
        <f t="shared" si="12"/>
        <v>1</v>
      </c>
      <c r="S77" s="84"/>
      <c r="T77" s="40">
        <f t="shared" si="19"/>
        <v>1320</v>
      </c>
      <c r="U77" s="41">
        <f t="shared" si="20"/>
        <v>0</v>
      </c>
      <c r="V77" s="51">
        <f t="shared" si="21"/>
        <v>0</v>
      </c>
      <c r="W77" s="42"/>
      <c r="X77" s="57">
        <f t="shared" si="22"/>
        <v>19.8</v>
      </c>
      <c r="Y77" s="58">
        <f t="shared" si="23"/>
        <v>610.83000000000004</v>
      </c>
      <c r="Z77" s="85"/>
      <c r="AA77" s="83"/>
      <c r="AB77" s="35"/>
      <c r="AC77" s="78">
        <f t="shared" si="11"/>
        <v>0</v>
      </c>
      <c r="AE77" s="18">
        <v>1</v>
      </c>
      <c r="AF77" s="108">
        <f t="shared" si="13"/>
        <v>30.85</v>
      </c>
      <c r="AH77" s="59"/>
      <c r="AI77" s="59"/>
      <c r="AJ77" s="59"/>
      <c r="AK77" s="59"/>
      <c r="AL77" s="59"/>
      <c r="AM77" s="59"/>
      <c r="AN77" s="71"/>
      <c r="AP77" s="60">
        <v>11439</v>
      </c>
      <c r="AQ77" s="68">
        <f t="shared" si="24"/>
        <v>11439</v>
      </c>
      <c r="AS77" s="1">
        <v>31</v>
      </c>
    </row>
    <row r="78" spans="1:45" ht="15" customHeight="1">
      <c r="A78" s="165">
        <v>108</v>
      </c>
      <c r="B78" s="166" t="s">
        <v>22</v>
      </c>
      <c r="C78" s="6" t="s">
        <v>58</v>
      </c>
      <c r="D78" s="8" t="s">
        <v>4</v>
      </c>
      <c r="E78" s="10">
        <v>15</v>
      </c>
      <c r="F78" s="10"/>
      <c r="G78" s="10">
        <v>4</v>
      </c>
      <c r="H78" s="10">
        <f t="shared" si="0"/>
        <v>11</v>
      </c>
      <c r="I78" s="36" t="s">
        <v>45</v>
      </c>
      <c r="J78" s="39">
        <f t="shared" ref="J78:J85" si="27">H78</f>
        <v>11</v>
      </c>
      <c r="K78" s="34">
        <f t="shared" si="16"/>
        <v>11</v>
      </c>
      <c r="L78" s="34">
        <v>40</v>
      </c>
      <c r="M78" s="17">
        <v>1320</v>
      </c>
      <c r="N78" s="41">
        <f t="shared" si="17"/>
        <v>580.79999999999995</v>
      </c>
      <c r="O78" s="41">
        <f t="shared" si="18"/>
        <v>17917.68</v>
      </c>
      <c r="P78" s="42"/>
      <c r="Q78" s="82"/>
      <c r="R78" s="47">
        <f t="shared" si="12"/>
        <v>11</v>
      </c>
      <c r="S78" s="84"/>
      <c r="T78" s="40">
        <f t="shared" si="19"/>
        <v>1320</v>
      </c>
      <c r="U78" s="41">
        <f t="shared" si="20"/>
        <v>0</v>
      </c>
      <c r="V78" s="51">
        <f t="shared" si="21"/>
        <v>0</v>
      </c>
      <c r="W78" s="42"/>
      <c r="X78" s="57">
        <f t="shared" si="22"/>
        <v>580.79999999999995</v>
      </c>
      <c r="Y78" s="58">
        <f t="shared" si="23"/>
        <v>17917.68</v>
      </c>
      <c r="Z78" s="85"/>
      <c r="AA78" s="83"/>
      <c r="AB78" s="35"/>
      <c r="AC78" s="78">
        <f t="shared" si="11"/>
        <v>0</v>
      </c>
      <c r="AE78" s="18">
        <v>1</v>
      </c>
      <c r="AF78" s="108">
        <f t="shared" si="13"/>
        <v>30.85</v>
      </c>
      <c r="AH78" s="59"/>
      <c r="AI78" s="59"/>
      <c r="AJ78" s="59"/>
      <c r="AK78" s="59"/>
      <c r="AL78" s="59"/>
      <c r="AM78" s="59"/>
      <c r="AN78" s="70" t="s">
        <v>33</v>
      </c>
      <c r="AP78" s="60">
        <v>9533</v>
      </c>
      <c r="AQ78" s="68">
        <f t="shared" si="24"/>
        <v>104863</v>
      </c>
      <c r="AS78" s="1">
        <v>31</v>
      </c>
    </row>
    <row r="79" spans="1:45" ht="15" customHeight="1">
      <c r="A79" s="165"/>
      <c r="B79" s="166"/>
      <c r="C79" s="6" t="s">
        <v>66</v>
      </c>
      <c r="D79" s="8" t="s">
        <v>8</v>
      </c>
      <c r="E79" s="10">
        <v>7</v>
      </c>
      <c r="F79" s="10"/>
      <c r="G79" s="10"/>
      <c r="H79" s="10">
        <f t="shared" si="0"/>
        <v>7</v>
      </c>
      <c r="I79" s="36" t="s">
        <v>44</v>
      </c>
      <c r="J79" s="39">
        <f t="shared" si="27"/>
        <v>7</v>
      </c>
      <c r="K79" s="34">
        <f t="shared" si="16"/>
        <v>7</v>
      </c>
      <c r="L79" s="34">
        <v>27</v>
      </c>
      <c r="M79" s="17">
        <v>1320</v>
      </c>
      <c r="N79" s="41">
        <f t="shared" si="17"/>
        <v>249.48</v>
      </c>
      <c r="O79" s="41">
        <f t="shared" si="18"/>
        <v>7696.4579999999996</v>
      </c>
      <c r="P79" s="42"/>
      <c r="Q79" s="82"/>
      <c r="R79" s="47">
        <f t="shared" si="12"/>
        <v>7</v>
      </c>
      <c r="S79" s="84"/>
      <c r="T79" s="40">
        <f t="shared" si="19"/>
        <v>1320</v>
      </c>
      <c r="U79" s="41">
        <f t="shared" si="20"/>
        <v>0</v>
      </c>
      <c r="V79" s="51">
        <f t="shared" si="21"/>
        <v>0</v>
      </c>
      <c r="W79" s="42"/>
      <c r="X79" s="57">
        <f t="shared" si="22"/>
        <v>249.48</v>
      </c>
      <c r="Y79" s="58">
        <f t="shared" si="23"/>
        <v>7696.4579999999996</v>
      </c>
      <c r="Z79" s="85"/>
      <c r="AA79" s="83"/>
      <c r="AB79" s="35"/>
      <c r="AC79" s="78">
        <f t="shared" si="11"/>
        <v>0</v>
      </c>
      <c r="AE79" s="18">
        <v>1</v>
      </c>
      <c r="AF79" s="108">
        <f t="shared" si="13"/>
        <v>30.85</v>
      </c>
      <c r="AH79" s="59"/>
      <c r="AI79" s="59"/>
      <c r="AJ79" s="59"/>
      <c r="AK79" s="59"/>
      <c r="AL79" s="59"/>
      <c r="AM79" s="59"/>
      <c r="AN79" s="70"/>
      <c r="AP79" s="60">
        <v>7749</v>
      </c>
      <c r="AQ79" s="68">
        <f t="shared" si="24"/>
        <v>54243</v>
      </c>
      <c r="AS79" s="1">
        <v>31</v>
      </c>
    </row>
    <row r="80" spans="1:45" ht="15" customHeight="1">
      <c r="A80" s="165"/>
      <c r="B80" s="166"/>
      <c r="C80" s="6" t="s">
        <v>58</v>
      </c>
      <c r="D80" s="8" t="s">
        <v>23</v>
      </c>
      <c r="E80" s="10">
        <v>8</v>
      </c>
      <c r="F80" s="10"/>
      <c r="G80" s="10"/>
      <c r="H80" s="10">
        <f t="shared" si="0"/>
        <v>8</v>
      </c>
      <c r="I80" s="36" t="s">
        <v>51</v>
      </c>
      <c r="J80" s="39">
        <f t="shared" si="27"/>
        <v>8</v>
      </c>
      <c r="K80" s="34">
        <f t="shared" si="16"/>
        <v>8</v>
      </c>
      <c r="L80" s="34">
        <v>27</v>
      </c>
      <c r="M80" s="17">
        <v>1320</v>
      </c>
      <c r="N80" s="41">
        <f t="shared" si="17"/>
        <v>285.12</v>
      </c>
      <c r="O80" s="41">
        <f t="shared" si="18"/>
        <v>8795.9520000000011</v>
      </c>
      <c r="P80" s="42"/>
      <c r="Q80" s="82"/>
      <c r="R80" s="47">
        <f t="shared" si="12"/>
        <v>8</v>
      </c>
      <c r="S80" s="84"/>
      <c r="T80" s="40">
        <f t="shared" si="19"/>
        <v>1320</v>
      </c>
      <c r="U80" s="41">
        <f t="shared" si="20"/>
        <v>0</v>
      </c>
      <c r="V80" s="51">
        <f t="shared" si="21"/>
        <v>0</v>
      </c>
      <c r="W80" s="42"/>
      <c r="X80" s="57">
        <f t="shared" si="22"/>
        <v>285.12</v>
      </c>
      <c r="Y80" s="58">
        <f t="shared" si="23"/>
        <v>8795.9520000000011</v>
      </c>
      <c r="Z80" s="85"/>
      <c r="AA80" s="83"/>
      <c r="AB80" s="35"/>
      <c r="AC80" s="78">
        <f t="shared" si="11"/>
        <v>0</v>
      </c>
      <c r="AE80" s="18">
        <v>1</v>
      </c>
      <c r="AF80" s="108">
        <f t="shared" si="13"/>
        <v>30.85</v>
      </c>
      <c r="AH80" s="59"/>
      <c r="AI80" s="59"/>
      <c r="AJ80" s="59"/>
      <c r="AK80" s="59"/>
      <c r="AL80" s="59"/>
      <c r="AM80" s="59"/>
      <c r="AN80" s="70" t="s">
        <v>53</v>
      </c>
      <c r="AP80" s="60">
        <v>14145</v>
      </c>
      <c r="AQ80" s="68">
        <f t="shared" si="24"/>
        <v>113160</v>
      </c>
      <c r="AS80" s="1">
        <v>31</v>
      </c>
    </row>
    <row r="81" spans="1:45" ht="15" customHeight="1">
      <c r="A81" s="165"/>
      <c r="B81" s="166"/>
      <c r="C81" s="6" t="s">
        <v>66</v>
      </c>
      <c r="D81" s="8" t="s">
        <v>118</v>
      </c>
      <c r="E81" s="10">
        <v>1</v>
      </c>
      <c r="F81" s="10"/>
      <c r="G81" s="10"/>
      <c r="H81" s="10">
        <f t="shared" ref="H81:H92" si="28">E81-F81-G81</f>
        <v>1</v>
      </c>
      <c r="I81" s="36" t="s">
        <v>91</v>
      </c>
      <c r="J81" s="39">
        <f t="shared" si="27"/>
        <v>1</v>
      </c>
      <c r="K81" s="34">
        <f t="shared" ref="K81:K92" si="29">H81*AE81</f>
        <v>1</v>
      </c>
      <c r="L81" s="34">
        <v>15</v>
      </c>
      <c r="M81" s="17">
        <v>1320</v>
      </c>
      <c r="N81" s="41">
        <f t="shared" ref="N81:N92" si="30">K81*L81*M81/1000</f>
        <v>19.8</v>
      </c>
      <c r="O81" s="41">
        <f t="shared" ref="O81:O92" si="31">N81*AF81</f>
        <v>610.83000000000004</v>
      </c>
      <c r="P81" s="42"/>
      <c r="Q81" s="82"/>
      <c r="R81" s="47">
        <f t="shared" si="12"/>
        <v>1</v>
      </c>
      <c r="S81" s="84"/>
      <c r="T81" s="40">
        <f t="shared" ref="T81:T92" si="32">M81</f>
        <v>1320</v>
      </c>
      <c r="U81" s="41">
        <f t="shared" ref="U81:U92" si="33">R81*S81*T81/1000</f>
        <v>0</v>
      </c>
      <c r="V81" s="51">
        <f t="shared" ref="V81:V92" si="34">U81*AF81</f>
        <v>0</v>
      </c>
      <c r="W81" s="42"/>
      <c r="X81" s="57">
        <f t="shared" ref="X81:X90" si="35">N81-U81</f>
        <v>19.8</v>
      </c>
      <c r="Y81" s="58">
        <f t="shared" ref="Y81:Y92" si="36">O81-V81</f>
        <v>610.83000000000004</v>
      </c>
      <c r="Z81" s="85"/>
      <c r="AA81" s="83"/>
      <c r="AB81" s="35"/>
      <c r="AC81" s="78">
        <f t="shared" ref="AC81:AC92" si="37">Z81+AA81+AB81</f>
        <v>0</v>
      </c>
      <c r="AE81" s="18">
        <v>1</v>
      </c>
      <c r="AF81" s="108">
        <f t="shared" si="13"/>
        <v>30.85</v>
      </c>
      <c r="AH81" s="59"/>
      <c r="AI81" s="59"/>
      <c r="AJ81" s="59"/>
      <c r="AK81" s="59"/>
      <c r="AL81" s="59"/>
      <c r="AM81" s="59"/>
      <c r="AN81" s="70"/>
      <c r="AP81" s="60">
        <v>11439</v>
      </c>
      <c r="AQ81" s="68">
        <f t="shared" ref="AQ81:AQ93" si="38">AP81*J81</f>
        <v>11439</v>
      </c>
      <c r="AS81" s="1">
        <v>31</v>
      </c>
    </row>
    <row r="82" spans="1:45" ht="15" customHeight="1">
      <c r="A82" s="165">
        <v>109</v>
      </c>
      <c r="B82" s="166" t="s">
        <v>24</v>
      </c>
      <c r="C82" s="6" t="s">
        <v>66</v>
      </c>
      <c r="D82" s="8" t="s">
        <v>4</v>
      </c>
      <c r="E82" s="10">
        <v>15</v>
      </c>
      <c r="F82" s="10"/>
      <c r="G82" s="10">
        <v>4</v>
      </c>
      <c r="H82" s="10">
        <f t="shared" si="28"/>
        <v>11</v>
      </c>
      <c r="I82" s="36" t="s">
        <v>45</v>
      </c>
      <c r="J82" s="39">
        <f t="shared" si="27"/>
        <v>11</v>
      </c>
      <c r="K82" s="34">
        <f t="shared" si="29"/>
        <v>11</v>
      </c>
      <c r="L82" s="34">
        <v>40</v>
      </c>
      <c r="M82" s="17">
        <v>2150</v>
      </c>
      <c r="N82" s="41">
        <f t="shared" si="30"/>
        <v>946</v>
      </c>
      <c r="O82" s="41">
        <f t="shared" si="31"/>
        <v>29184.100000000002</v>
      </c>
      <c r="P82" s="42"/>
      <c r="Q82" s="82"/>
      <c r="R82" s="47">
        <f t="shared" si="12"/>
        <v>11</v>
      </c>
      <c r="S82" s="84"/>
      <c r="T82" s="40">
        <f t="shared" si="32"/>
        <v>2150</v>
      </c>
      <c r="U82" s="41">
        <f t="shared" si="33"/>
        <v>0</v>
      </c>
      <c r="V82" s="51">
        <f t="shared" si="34"/>
        <v>0</v>
      </c>
      <c r="W82" s="42"/>
      <c r="X82" s="57">
        <f t="shared" si="35"/>
        <v>946</v>
      </c>
      <c r="Y82" s="58">
        <f t="shared" si="36"/>
        <v>29184.100000000002</v>
      </c>
      <c r="Z82" s="85"/>
      <c r="AA82" s="83"/>
      <c r="AB82" s="35"/>
      <c r="AC82" s="78">
        <f t="shared" si="37"/>
        <v>0</v>
      </c>
      <c r="AE82" s="18">
        <v>1</v>
      </c>
      <c r="AF82" s="108">
        <f t="shared" si="13"/>
        <v>30.85</v>
      </c>
      <c r="AH82" s="59"/>
      <c r="AI82" s="59"/>
      <c r="AJ82" s="59"/>
      <c r="AK82" s="59"/>
      <c r="AL82" s="59"/>
      <c r="AM82" s="59"/>
      <c r="AN82" s="70" t="s">
        <v>33</v>
      </c>
      <c r="AP82" s="60">
        <v>9533</v>
      </c>
      <c r="AQ82" s="68">
        <f t="shared" si="38"/>
        <v>104863</v>
      </c>
      <c r="AS82" s="1">
        <v>31</v>
      </c>
    </row>
    <row r="83" spans="1:45" ht="15" customHeight="1">
      <c r="A83" s="165"/>
      <c r="B83" s="166"/>
      <c r="C83" s="6" t="s">
        <v>58</v>
      </c>
      <c r="D83" s="8" t="s">
        <v>8</v>
      </c>
      <c r="E83" s="10">
        <v>7</v>
      </c>
      <c r="F83" s="10"/>
      <c r="G83" s="10"/>
      <c r="H83" s="10">
        <f t="shared" si="28"/>
        <v>7</v>
      </c>
      <c r="I83" s="36" t="s">
        <v>44</v>
      </c>
      <c r="J83" s="39">
        <f t="shared" si="27"/>
        <v>7</v>
      </c>
      <c r="K83" s="34">
        <f t="shared" si="29"/>
        <v>7</v>
      </c>
      <c r="L83" s="34">
        <v>27</v>
      </c>
      <c r="M83" s="17">
        <v>2150</v>
      </c>
      <c r="N83" s="41">
        <f t="shared" si="30"/>
        <v>406.35</v>
      </c>
      <c r="O83" s="41">
        <f t="shared" si="31"/>
        <v>12535.897500000001</v>
      </c>
      <c r="P83" s="42"/>
      <c r="Q83" s="82"/>
      <c r="R83" s="47">
        <f t="shared" ref="R83:R88" si="39">J83</f>
        <v>7</v>
      </c>
      <c r="S83" s="84"/>
      <c r="T83" s="40">
        <f t="shared" si="32"/>
        <v>2150</v>
      </c>
      <c r="U83" s="41">
        <f t="shared" si="33"/>
        <v>0</v>
      </c>
      <c r="V83" s="51">
        <f t="shared" si="34"/>
        <v>0</v>
      </c>
      <c r="W83" s="42"/>
      <c r="X83" s="57">
        <f t="shared" si="35"/>
        <v>406.35</v>
      </c>
      <c r="Y83" s="58">
        <f t="shared" si="36"/>
        <v>12535.897500000001</v>
      </c>
      <c r="Z83" s="85"/>
      <c r="AA83" s="83"/>
      <c r="AB83" s="35"/>
      <c r="AC83" s="78">
        <f t="shared" si="37"/>
        <v>0</v>
      </c>
      <c r="AE83" s="18">
        <v>1</v>
      </c>
      <c r="AF83" s="108">
        <f t="shared" ref="AF83:AF92" si="40">AF82</f>
        <v>30.85</v>
      </c>
      <c r="AH83" s="59"/>
      <c r="AI83" s="59"/>
      <c r="AJ83" s="59"/>
      <c r="AK83" s="59"/>
      <c r="AL83" s="59"/>
      <c r="AM83" s="59"/>
      <c r="AN83" s="70"/>
      <c r="AP83" s="60">
        <v>7749</v>
      </c>
      <c r="AQ83" s="68">
        <f t="shared" si="38"/>
        <v>54243</v>
      </c>
      <c r="AS83" s="1">
        <v>31</v>
      </c>
    </row>
    <row r="84" spans="1:45" ht="15" customHeight="1">
      <c r="A84" s="165"/>
      <c r="B84" s="166"/>
      <c r="C84" s="6" t="s">
        <v>66</v>
      </c>
      <c r="D84" s="8" t="s">
        <v>23</v>
      </c>
      <c r="E84" s="10">
        <v>8</v>
      </c>
      <c r="F84" s="10"/>
      <c r="G84" s="10"/>
      <c r="H84" s="10">
        <f t="shared" si="28"/>
        <v>8</v>
      </c>
      <c r="I84" s="36" t="s">
        <v>51</v>
      </c>
      <c r="J84" s="39">
        <f t="shared" si="27"/>
        <v>8</v>
      </c>
      <c r="K84" s="34">
        <f t="shared" si="29"/>
        <v>8</v>
      </c>
      <c r="L84" s="34">
        <v>27</v>
      </c>
      <c r="M84" s="17">
        <v>2150</v>
      </c>
      <c r="N84" s="41">
        <f t="shared" si="30"/>
        <v>464.4</v>
      </c>
      <c r="O84" s="41">
        <f t="shared" si="31"/>
        <v>14326.74</v>
      </c>
      <c r="P84" s="42"/>
      <c r="Q84" s="82"/>
      <c r="R84" s="47">
        <f t="shared" si="39"/>
        <v>8</v>
      </c>
      <c r="S84" s="84"/>
      <c r="T84" s="40">
        <f t="shared" si="32"/>
        <v>2150</v>
      </c>
      <c r="U84" s="41">
        <f t="shared" si="33"/>
        <v>0</v>
      </c>
      <c r="V84" s="51">
        <f t="shared" si="34"/>
        <v>0</v>
      </c>
      <c r="W84" s="42"/>
      <c r="X84" s="57">
        <f t="shared" si="35"/>
        <v>464.4</v>
      </c>
      <c r="Y84" s="58">
        <f t="shared" si="36"/>
        <v>14326.74</v>
      </c>
      <c r="Z84" s="85"/>
      <c r="AA84" s="83"/>
      <c r="AB84" s="35"/>
      <c r="AC84" s="78">
        <f t="shared" si="37"/>
        <v>0</v>
      </c>
      <c r="AE84" s="18">
        <v>1</v>
      </c>
      <c r="AF84" s="108">
        <f t="shared" si="40"/>
        <v>30.85</v>
      </c>
      <c r="AH84" s="59"/>
      <c r="AI84" s="59"/>
      <c r="AJ84" s="59"/>
      <c r="AK84" s="59"/>
      <c r="AL84" s="59"/>
      <c r="AM84" s="59"/>
      <c r="AN84" s="70" t="s">
        <v>53</v>
      </c>
      <c r="AP84" s="60">
        <v>14145</v>
      </c>
      <c r="AQ84" s="68">
        <f t="shared" si="38"/>
        <v>113160</v>
      </c>
      <c r="AS84" s="1">
        <v>31</v>
      </c>
    </row>
    <row r="85" spans="1:45" ht="15" customHeight="1">
      <c r="A85" s="165"/>
      <c r="B85" s="166"/>
      <c r="C85" s="6" t="s">
        <v>58</v>
      </c>
      <c r="D85" s="8" t="s">
        <v>118</v>
      </c>
      <c r="E85" s="10">
        <v>1</v>
      </c>
      <c r="F85" s="10"/>
      <c r="G85" s="10"/>
      <c r="H85" s="10">
        <f t="shared" si="28"/>
        <v>1</v>
      </c>
      <c r="I85" s="36" t="s">
        <v>91</v>
      </c>
      <c r="J85" s="39">
        <f t="shared" si="27"/>
        <v>1</v>
      </c>
      <c r="K85" s="34">
        <f t="shared" si="29"/>
        <v>1</v>
      </c>
      <c r="L85" s="34">
        <v>15</v>
      </c>
      <c r="M85" s="17">
        <v>2150</v>
      </c>
      <c r="N85" s="41">
        <f t="shared" si="30"/>
        <v>32.25</v>
      </c>
      <c r="O85" s="41">
        <f t="shared" si="31"/>
        <v>994.91250000000002</v>
      </c>
      <c r="P85" s="42"/>
      <c r="Q85" s="82"/>
      <c r="R85" s="47">
        <f t="shared" si="39"/>
        <v>1</v>
      </c>
      <c r="S85" s="84"/>
      <c r="T85" s="40">
        <f t="shared" si="32"/>
        <v>2150</v>
      </c>
      <c r="U85" s="41">
        <f t="shared" si="33"/>
        <v>0</v>
      </c>
      <c r="V85" s="51">
        <f t="shared" si="34"/>
        <v>0</v>
      </c>
      <c r="W85" s="42"/>
      <c r="X85" s="57">
        <f t="shared" si="35"/>
        <v>32.25</v>
      </c>
      <c r="Y85" s="58">
        <f t="shared" si="36"/>
        <v>994.91250000000002</v>
      </c>
      <c r="Z85" s="85"/>
      <c r="AA85" s="83"/>
      <c r="AB85" s="35"/>
      <c r="AC85" s="78">
        <f t="shared" si="37"/>
        <v>0</v>
      </c>
      <c r="AE85" s="18">
        <v>1</v>
      </c>
      <c r="AF85" s="108">
        <f t="shared" si="40"/>
        <v>30.85</v>
      </c>
      <c r="AH85" s="59"/>
      <c r="AI85" s="59"/>
      <c r="AJ85" s="59"/>
      <c r="AK85" s="59"/>
      <c r="AL85" s="59"/>
      <c r="AM85" s="59"/>
      <c r="AN85" s="70"/>
      <c r="AP85" s="60">
        <v>11439</v>
      </c>
      <c r="AQ85" s="68">
        <f t="shared" si="38"/>
        <v>11439</v>
      </c>
      <c r="AS85" s="1">
        <v>31</v>
      </c>
    </row>
    <row r="86" spans="1:45" ht="15" customHeight="1">
      <c r="A86" s="86">
        <v>120</v>
      </c>
      <c r="B86" s="94" t="s">
        <v>122</v>
      </c>
      <c r="C86" s="6" t="s">
        <v>58</v>
      </c>
      <c r="D86" s="8" t="s">
        <v>118</v>
      </c>
      <c r="E86" s="10">
        <v>2</v>
      </c>
      <c r="F86" s="10"/>
      <c r="G86" s="10"/>
      <c r="H86" s="10">
        <f t="shared" si="28"/>
        <v>2</v>
      </c>
      <c r="I86" s="36" t="s">
        <v>91</v>
      </c>
      <c r="J86" s="39">
        <f>H86</f>
        <v>2</v>
      </c>
      <c r="K86" s="34">
        <f t="shared" si="29"/>
        <v>2</v>
      </c>
      <c r="L86" s="34">
        <v>15</v>
      </c>
      <c r="M86" s="17">
        <v>140</v>
      </c>
      <c r="N86" s="41">
        <f t="shared" si="30"/>
        <v>4.2</v>
      </c>
      <c r="O86" s="41">
        <f t="shared" si="31"/>
        <v>129.57000000000002</v>
      </c>
      <c r="P86" s="42"/>
      <c r="Q86" s="82"/>
      <c r="R86" s="47">
        <f t="shared" si="39"/>
        <v>2</v>
      </c>
      <c r="S86" s="84"/>
      <c r="T86" s="40">
        <f t="shared" si="32"/>
        <v>140</v>
      </c>
      <c r="U86" s="41">
        <f t="shared" si="33"/>
        <v>0</v>
      </c>
      <c r="V86" s="51">
        <f t="shared" si="34"/>
        <v>0</v>
      </c>
      <c r="W86" s="42"/>
      <c r="X86" s="57">
        <f t="shared" si="35"/>
        <v>4.2</v>
      </c>
      <c r="Y86" s="58">
        <f t="shared" si="36"/>
        <v>129.57000000000002</v>
      </c>
      <c r="Z86" s="85"/>
      <c r="AA86" s="83"/>
      <c r="AB86" s="35"/>
      <c r="AC86" s="78">
        <f t="shared" si="37"/>
        <v>0</v>
      </c>
      <c r="AE86" s="18">
        <v>1</v>
      </c>
      <c r="AF86" s="108">
        <f t="shared" si="40"/>
        <v>30.85</v>
      </c>
      <c r="AH86" s="59"/>
      <c r="AI86" s="59"/>
      <c r="AJ86" s="59"/>
      <c r="AK86" s="59"/>
      <c r="AL86" s="59"/>
      <c r="AM86" s="59"/>
      <c r="AN86" s="70"/>
      <c r="AP86" s="60">
        <v>11439</v>
      </c>
      <c r="AQ86" s="68">
        <f t="shared" si="38"/>
        <v>22878</v>
      </c>
      <c r="AS86" s="1">
        <v>31</v>
      </c>
    </row>
    <row r="87" spans="1:45" ht="15" customHeight="1">
      <c r="A87" s="165">
        <v>124</v>
      </c>
      <c r="B87" s="166" t="s">
        <v>25</v>
      </c>
      <c r="C87" s="6" t="s">
        <v>58</v>
      </c>
      <c r="D87" s="8" t="s">
        <v>10</v>
      </c>
      <c r="E87" s="10">
        <v>1</v>
      </c>
      <c r="F87" s="10"/>
      <c r="G87" s="10"/>
      <c r="H87" s="10">
        <f t="shared" si="28"/>
        <v>1</v>
      </c>
      <c r="I87" s="36" t="s">
        <v>47</v>
      </c>
      <c r="J87" s="39">
        <f>H87</f>
        <v>1</v>
      </c>
      <c r="K87" s="34">
        <f t="shared" si="29"/>
        <v>2</v>
      </c>
      <c r="L87" s="34">
        <v>40</v>
      </c>
      <c r="M87" s="17">
        <v>500</v>
      </c>
      <c r="N87" s="41">
        <f t="shared" si="30"/>
        <v>40</v>
      </c>
      <c r="O87" s="41">
        <f t="shared" si="31"/>
        <v>1234</v>
      </c>
      <c r="P87" s="42"/>
      <c r="Q87" s="82"/>
      <c r="R87" s="47">
        <f>J87</f>
        <v>1</v>
      </c>
      <c r="S87" s="84"/>
      <c r="T87" s="40">
        <f t="shared" si="32"/>
        <v>500</v>
      </c>
      <c r="U87" s="41">
        <f t="shared" si="33"/>
        <v>0</v>
      </c>
      <c r="V87" s="51">
        <f t="shared" si="34"/>
        <v>0</v>
      </c>
      <c r="W87" s="42"/>
      <c r="X87" s="57">
        <f t="shared" si="35"/>
        <v>40</v>
      </c>
      <c r="Y87" s="58">
        <f t="shared" si="36"/>
        <v>1234</v>
      </c>
      <c r="Z87" s="85"/>
      <c r="AA87" s="83"/>
      <c r="AB87" s="35"/>
      <c r="AC87" s="78">
        <f t="shared" si="37"/>
        <v>0</v>
      </c>
      <c r="AE87" s="18">
        <v>2</v>
      </c>
      <c r="AF87" s="108">
        <f t="shared" si="40"/>
        <v>30.85</v>
      </c>
      <c r="AH87" s="59"/>
      <c r="AI87" s="59"/>
      <c r="AJ87" s="59"/>
      <c r="AK87" s="59"/>
      <c r="AL87" s="59"/>
      <c r="AM87" s="59"/>
      <c r="AN87" s="70"/>
      <c r="AP87" s="60">
        <v>14842</v>
      </c>
      <c r="AQ87" s="68">
        <f t="shared" si="38"/>
        <v>14842</v>
      </c>
      <c r="AS87" s="1">
        <v>31</v>
      </c>
    </row>
    <row r="88" spans="1:45" ht="15" customHeight="1">
      <c r="A88" s="165"/>
      <c r="B88" s="166"/>
      <c r="C88" s="6" t="s">
        <v>66</v>
      </c>
      <c r="D88" s="8" t="s">
        <v>11</v>
      </c>
      <c r="E88" s="10">
        <v>1</v>
      </c>
      <c r="F88" s="10"/>
      <c r="G88" s="10"/>
      <c r="H88" s="10">
        <f t="shared" si="28"/>
        <v>1</v>
      </c>
      <c r="I88" s="36" t="s">
        <v>49</v>
      </c>
      <c r="J88" s="39">
        <f>H88</f>
        <v>1</v>
      </c>
      <c r="K88" s="34">
        <f t="shared" si="29"/>
        <v>2</v>
      </c>
      <c r="L88" s="34">
        <v>40</v>
      </c>
      <c r="M88" s="17">
        <v>500</v>
      </c>
      <c r="N88" s="41">
        <f t="shared" si="30"/>
        <v>40</v>
      </c>
      <c r="O88" s="41">
        <f t="shared" si="31"/>
        <v>1234</v>
      </c>
      <c r="P88" s="42"/>
      <c r="Q88" s="102"/>
      <c r="R88" s="47">
        <f t="shared" si="39"/>
        <v>1</v>
      </c>
      <c r="S88" s="84"/>
      <c r="T88" s="40">
        <f t="shared" si="32"/>
        <v>500</v>
      </c>
      <c r="U88" s="41">
        <f t="shared" si="33"/>
        <v>0</v>
      </c>
      <c r="V88" s="51">
        <f t="shared" si="34"/>
        <v>0</v>
      </c>
      <c r="W88" s="42"/>
      <c r="X88" s="57">
        <f t="shared" si="35"/>
        <v>40</v>
      </c>
      <c r="Y88" s="58">
        <f t="shared" si="36"/>
        <v>1234</v>
      </c>
      <c r="Z88" s="85"/>
      <c r="AA88" s="83"/>
      <c r="AB88" s="35"/>
      <c r="AC88" s="78">
        <f t="shared" si="37"/>
        <v>0</v>
      </c>
      <c r="AE88" s="18">
        <v>2</v>
      </c>
      <c r="AF88" s="108">
        <f t="shared" si="40"/>
        <v>30.85</v>
      </c>
      <c r="AH88" s="59"/>
      <c r="AI88" s="59"/>
      <c r="AJ88" s="59"/>
      <c r="AK88" s="59"/>
      <c r="AL88" s="59"/>
      <c r="AM88" s="59"/>
      <c r="AN88" s="70"/>
      <c r="AP88" s="60">
        <v>37474</v>
      </c>
      <c r="AQ88" s="68">
        <f t="shared" si="38"/>
        <v>37474</v>
      </c>
      <c r="AS88" s="1">
        <v>31</v>
      </c>
    </row>
    <row r="89" spans="1:45" ht="15" customHeight="1">
      <c r="A89" s="6">
        <v>125</v>
      </c>
      <c r="B89" s="6" t="s">
        <v>124</v>
      </c>
      <c r="C89" s="6" t="s">
        <v>83</v>
      </c>
      <c r="D89" s="8" t="s">
        <v>37</v>
      </c>
      <c r="E89" s="10">
        <v>3</v>
      </c>
      <c r="F89" s="10"/>
      <c r="G89" s="10"/>
      <c r="H89" s="10">
        <f t="shared" si="28"/>
        <v>3</v>
      </c>
      <c r="I89" s="36" t="s">
        <v>92</v>
      </c>
      <c r="J89" s="39">
        <f>H89</f>
        <v>3</v>
      </c>
      <c r="K89" s="35">
        <f t="shared" si="29"/>
        <v>3</v>
      </c>
      <c r="L89" s="35">
        <v>13</v>
      </c>
      <c r="M89" s="17">
        <v>500</v>
      </c>
      <c r="N89" s="41">
        <f t="shared" si="30"/>
        <v>19.5</v>
      </c>
      <c r="O89" s="41">
        <f t="shared" si="31"/>
        <v>601.57500000000005</v>
      </c>
      <c r="P89" s="43"/>
      <c r="Q89" s="82"/>
      <c r="R89" s="47">
        <f>J89</f>
        <v>3</v>
      </c>
      <c r="S89" s="84"/>
      <c r="T89" s="40">
        <f t="shared" si="32"/>
        <v>500</v>
      </c>
      <c r="U89" s="41">
        <f t="shared" si="33"/>
        <v>0</v>
      </c>
      <c r="V89" s="51">
        <f t="shared" si="34"/>
        <v>0</v>
      </c>
      <c r="W89" s="43"/>
      <c r="X89" s="57">
        <f t="shared" si="35"/>
        <v>19.5</v>
      </c>
      <c r="Y89" s="58">
        <f t="shared" si="36"/>
        <v>601.57500000000005</v>
      </c>
      <c r="Z89" s="85"/>
      <c r="AA89" s="83"/>
      <c r="AB89" s="35"/>
      <c r="AC89" s="78">
        <f t="shared" si="37"/>
        <v>0</v>
      </c>
      <c r="AE89" s="18">
        <v>1</v>
      </c>
      <c r="AF89" s="108">
        <f t="shared" si="40"/>
        <v>30.85</v>
      </c>
      <c r="AH89" s="59"/>
      <c r="AI89" s="59"/>
      <c r="AJ89" s="59"/>
      <c r="AK89" s="59"/>
      <c r="AL89" s="59"/>
      <c r="AM89" s="59"/>
      <c r="AN89" s="70"/>
      <c r="AP89" s="60"/>
      <c r="AQ89" s="68">
        <f t="shared" si="38"/>
        <v>0</v>
      </c>
      <c r="AS89" s="1">
        <v>31</v>
      </c>
    </row>
    <row r="90" spans="1:45" ht="43.5" customHeight="1">
      <c r="A90" s="8">
        <v>133</v>
      </c>
      <c r="B90" s="9" t="s">
        <v>62</v>
      </c>
      <c r="C90" s="6" t="s">
        <v>59</v>
      </c>
      <c r="D90" s="8" t="s">
        <v>71</v>
      </c>
      <c r="E90" s="10">
        <v>18</v>
      </c>
      <c r="F90" s="10"/>
      <c r="G90" s="10">
        <v>8</v>
      </c>
      <c r="H90" s="10">
        <f t="shared" si="28"/>
        <v>10</v>
      </c>
      <c r="I90" s="38" t="s">
        <v>93</v>
      </c>
      <c r="J90" s="39">
        <f t="shared" ref="J90:J91" si="41">H90</f>
        <v>10</v>
      </c>
      <c r="K90" s="35">
        <f t="shared" si="29"/>
        <v>10</v>
      </c>
      <c r="L90" s="35">
        <v>140</v>
      </c>
      <c r="M90" s="46">
        <v>1650</v>
      </c>
      <c r="N90" s="41">
        <f t="shared" si="30"/>
        <v>2310</v>
      </c>
      <c r="O90" s="41">
        <f t="shared" si="31"/>
        <v>71263.5</v>
      </c>
      <c r="P90" s="43">
        <f>H90</f>
        <v>10</v>
      </c>
      <c r="Q90" s="97"/>
      <c r="R90" s="47">
        <f>J90</f>
        <v>10</v>
      </c>
      <c r="S90" s="84"/>
      <c r="T90" s="34">
        <f t="shared" si="32"/>
        <v>1650</v>
      </c>
      <c r="U90" s="41">
        <f t="shared" si="33"/>
        <v>0</v>
      </c>
      <c r="V90" s="51">
        <f t="shared" si="34"/>
        <v>0</v>
      </c>
      <c r="W90" s="43">
        <f>P90</f>
        <v>10</v>
      </c>
      <c r="X90" s="57">
        <f t="shared" si="35"/>
        <v>2310</v>
      </c>
      <c r="Y90" s="58">
        <f t="shared" si="36"/>
        <v>71263.5</v>
      </c>
      <c r="Z90" s="85"/>
      <c r="AA90" s="83"/>
      <c r="AB90" s="83"/>
      <c r="AC90" s="78">
        <f>Z90+AA90+AB90</f>
        <v>0</v>
      </c>
      <c r="AE90" s="18">
        <v>1</v>
      </c>
      <c r="AF90" s="108">
        <f t="shared" si="40"/>
        <v>30.85</v>
      </c>
      <c r="AH90" s="59"/>
      <c r="AI90" s="59"/>
      <c r="AJ90" s="59"/>
      <c r="AK90" s="59"/>
      <c r="AL90" s="59"/>
      <c r="AM90" s="59"/>
      <c r="AN90" s="72" t="s">
        <v>70</v>
      </c>
      <c r="AP90" s="61">
        <v>446000</v>
      </c>
      <c r="AQ90" s="68">
        <f t="shared" si="38"/>
        <v>4460000</v>
      </c>
      <c r="AR90" s="72" t="s">
        <v>82</v>
      </c>
      <c r="AS90" s="1">
        <v>31</v>
      </c>
    </row>
    <row r="91" spans="1:45" ht="43.5" customHeight="1">
      <c r="A91" s="8">
        <v>134</v>
      </c>
      <c r="B91" s="9" t="s">
        <v>68</v>
      </c>
      <c r="C91" s="6" t="s">
        <v>59</v>
      </c>
      <c r="D91" s="8" t="s">
        <v>60</v>
      </c>
      <c r="E91" s="10">
        <v>3</v>
      </c>
      <c r="F91" s="10"/>
      <c r="G91" s="10">
        <v>1</v>
      </c>
      <c r="H91" s="10">
        <f t="shared" si="28"/>
        <v>2</v>
      </c>
      <c r="I91" s="38" t="s">
        <v>72</v>
      </c>
      <c r="J91" s="39">
        <f t="shared" si="41"/>
        <v>2</v>
      </c>
      <c r="K91" s="15">
        <f t="shared" si="29"/>
        <v>2</v>
      </c>
      <c r="L91" s="15">
        <v>250</v>
      </c>
      <c r="M91" s="14">
        <v>880</v>
      </c>
      <c r="N91" s="16">
        <f t="shared" si="30"/>
        <v>440</v>
      </c>
      <c r="O91" s="16">
        <f t="shared" si="31"/>
        <v>13574</v>
      </c>
      <c r="P91" s="43">
        <f>H91</f>
        <v>2</v>
      </c>
      <c r="Q91" s="97"/>
      <c r="R91" s="11">
        <f>J91</f>
        <v>2</v>
      </c>
      <c r="S91" s="98"/>
      <c r="T91" s="13">
        <f t="shared" si="32"/>
        <v>880</v>
      </c>
      <c r="U91" s="16">
        <f t="shared" si="33"/>
        <v>0</v>
      </c>
      <c r="V91" s="95">
        <f t="shared" si="34"/>
        <v>0</v>
      </c>
      <c r="W91" s="43">
        <f>P91</f>
        <v>2</v>
      </c>
      <c r="X91" s="57">
        <f>N91-U91</f>
        <v>440</v>
      </c>
      <c r="Y91" s="58">
        <f t="shared" si="36"/>
        <v>13574</v>
      </c>
      <c r="Z91" s="85"/>
      <c r="AA91" s="99"/>
      <c r="AB91" s="99"/>
      <c r="AC91" s="78">
        <f t="shared" si="37"/>
        <v>0</v>
      </c>
      <c r="AE91" s="18">
        <v>1</v>
      </c>
      <c r="AF91" s="108">
        <f t="shared" si="40"/>
        <v>30.85</v>
      </c>
      <c r="AH91" s="59"/>
      <c r="AI91" s="59"/>
      <c r="AJ91" s="59"/>
      <c r="AK91" s="59"/>
      <c r="AL91" s="59"/>
      <c r="AM91" s="59"/>
      <c r="AN91" s="72" t="s">
        <v>61</v>
      </c>
      <c r="AP91" s="61">
        <v>446000</v>
      </c>
      <c r="AQ91" s="68">
        <f t="shared" si="38"/>
        <v>892000</v>
      </c>
      <c r="AR91" s="72" t="s">
        <v>59</v>
      </c>
      <c r="AS91" s="1">
        <v>31</v>
      </c>
    </row>
    <row r="92" spans="1:45" ht="48.75" customHeight="1" thickBot="1">
      <c r="A92" s="115">
        <v>135</v>
      </c>
      <c r="B92" s="116" t="s">
        <v>69</v>
      </c>
      <c r="C92" s="117" t="s">
        <v>59</v>
      </c>
      <c r="D92" s="118" t="s">
        <v>117</v>
      </c>
      <c r="E92" s="119">
        <v>1</v>
      </c>
      <c r="F92" s="119"/>
      <c r="G92" s="119"/>
      <c r="H92" s="119">
        <f t="shared" si="28"/>
        <v>1</v>
      </c>
      <c r="I92" s="120" t="s">
        <v>94</v>
      </c>
      <c r="J92" s="121">
        <f>H92</f>
        <v>1</v>
      </c>
      <c r="K92" s="122">
        <f t="shared" si="29"/>
        <v>1</v>
      </c>
      <c r="L92" s="122">
        <v>42</v>
      </c>
      <c r="M92" s="123">
        <v>880</v>
      </c>
      <c r="N92" s="124">
        <f t="shared" si="30"/>
        <v>36.96</v>
      </c>
      <c r="O92" s="124">
        <f t="shared" si="31"/>
        <v>1140.2160000000001</v>
      </c>
      <c r="P92" s="125">
        <f>H92</f>
        <v>1</v>
      </c>
      <c r="Q92" s="126"/>
      <c r="R92" s="127">
        <f>J92</f>
        <v>1</v>
      </c>
      <c r="S92" s="128"/>
      <c r="T92" s="129">
        <f t="shared" si="32"/>
        <v>880</v>
      </c>
      <c r="U92" s="124">
        <f t="shared" si="33"/>
        <v>0</v>
      </c>
      <c r="V92" s="130">
        <f t="shared" si="34"/>
        <v>0</v>
      </c>
      <c r="W92" s="125">
        <f>P92</f>
        <v>1</v>
      </c>
      <c r="X92" s="131">
        <f>N92-U92</f>
        <v>36.96</v>
      </c>
      <c r="Y92" s="132">
        <f t="shared" si="36"/>
        <v>1140.2160000000001</v>
      </c>
      <c r="Z92" s="133"/>
      <c r="AA92" s="134"/>
      <c r="AB92" s="134"/>
      <c r="AC92" s="135">
        <f t="shared" si="37"/>
        <v>0</v>
      </c>
      <c r="AE92" s="18">
        <v>1</v>
      </c>
      <c r="AF92" s="108">
        <f t="shared" si="40"/>
        <v>30.85</v>
      </c>
      <c r="AH92" s="59"/>
      <c r="AI92" s="59"/>
      <c r="AJ92" s="59"/>
      <c r="AK92" s="59"/>
      <c r="AL92" s="59"/>
      <c r="AM92" s="59"/>
      <c r="AN92" s="72" t="s">
        <v>67</v>
      </c>
      <c r="AP92" s="61">
        <v>446000</v>
      </c>
      <c r="AQ92" s="68">
        <f t="shared" si="38"/>
        <v>446000</v>
      </c>
      <c r="AR92" s="72" t="s">
        <v>59</v>
      </c>
      <c r="AS92" s="1">
        <v>31</v>
      </c>
    </row>
    <row r="93" spans="1:45" ht="29.25" customHeight="1" thickTop="1" thickBot="1">
      <c r="A93" s="136"/>
      <c r="B93" s="137" t="s">
        <v>79</v>
      </c>
      <c r="C93" s="138"/>
      <c r="D93" s="136"/>
      <c r="E93" s="139">
        <f>SUM(E17:E92)</f>
        <v>669</v>
      </c>
      <c r="F93" s="139">
        <f t="shared" ref="F93:H93" si="42">SUM(F17:F92)</f>
        <v>6</v>
      </c>
      <c r="G93" s="139">
        <f t="shared" si="42"/>
        <v>45</v>
      </c>
      <c r="H93" s="139">
        <f t="shared" si="42"/>
        <v>618</v>
      </c>
      <c r="I93" s="140"/>
      <c r="J93" s="141">
        <f>SUM(J17:J92)</f>
        <v>618</v>
      </c>
      <c r="K93" s="142">
        <f t="shared" ref="K93:P93" si="43">SUM(K17:K92)</f>
        <v>638</v>
      </c>
      <c r="L93" s="142"/>
      <c r="M93" s="142"/>
      <c r="N93" s="142">
        <f>SUM(N17:N92)</f>
        <v>25111.129999999997</v>
      </c>
      <c r="O93" s="143">
        <f>SUM(O17:O92)</f>
        <v>774678.3604999996</v>
      </c>
      <c r="P93" s="144">
        <f t="shared" si="43"/>
        <v>13</v>
      </c>
      <c r="Q93" s="145"/>
      <c r="R93" s="146">
        <f>SUM(R17:R92)</f>
        <v>618</v>
      </c>
      <c r="S93" s="142"/>
      <c r="T93" s="142"/>
      <c r="U93" s="142">
        <f>SUM(U17:U92)</f>
        <v>0</v>
      </c>
      <c r="V93" s="147">
        <f>SUM(V17:V92)</f>
        <v>0</v>
      </c>
      <c r="W93" s="144">
        <f>SUM(W17:W92)</f>
        <v>13</v>
      </c>
      <c r="X93" s="148">
        <f>N93-U93</f>
        <v>25111.129999999997</v>
      </c>
      <c r="Y93" s="149">
        <f>O93-V93</f>
        <v>774678.3604999996</v>
      </c>
      <c r="Z93" s="150">
        <f>SUM(Z17:Z92)</f>
        <v>0</v>
      </c>
      <c r="AA93" s="151">
        <f>SUM(AA17:AA92)</f>
        <v>0</v>
      </c>
      <c r="AB93" s="151">
        <f>SUM(AB90:AB92)</f>
        <v>0</v>
      </c>
      <c r="AC93" s="152">
        <f>SUM(AC17:AC92)</f>
        <v>0</v>
      </c>
      <c r="AE93" s="18"/>
      <c r="AF93" s="18"/>
      <c r="AH93" s="61"/>
      <c r="AI93" s="61"/>
      <c r="AJ93" s="61"/>
      <c r="AK93" s="61"/>
      <c r="AL93" s="61"/>
      <c r="AM93" s="61"/>
      <c r="AN93" s="74"/>
      <c r="AP93" s="73"/>
      <c r="AQ93" s="68">
        <f t="shared" si="38"/>
        <v>0</v>
      </c>
    </row>
    <row r="94" spans="1:45" ht="24" customHeight="1">
      <c r="E94" s="2"/>
      <c r="F94" s="2"/>
      <c r="G94" s="2"/>
      <c r="H94" s="2"/>
      <c r="J94" s="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52"/>
      <c r="W94" s="12"/>
      <c r="X94" s="111" t="s">
        <v>133</v>
      </c>
      <c r="Y94" s="111" t="s">
        <v>133</v>
      </c>
      <c r="Z94" s="110" t="s">
        <v>133</v>
      </c>
      <c r="AA94" s="110" t="s">
        <v>133</v>
      </c>
      <c r="AB94" s="110" t="s">
        <v>133</v>
      </c>
      <c r="AC94" s="21"/>
      <c r="AH94" s="62"/>
      <c r="AI94" s="62"/>
      <c r="AJ94" s="62"/>
      <c r="AK94" s="62"/>
      <c r="AL94" s="62"/>
      <c r="AM94" s="62"/>
    </row>
    <row r="95" spans="1:45" ht="52.5" customHeight="1">
      <c r="E95" s="2"/>
      <c r="F95" s="2"/>
      <c r="G95" s="2"/>
      <c r="H95" s="2"/>
      <c r="J95" s="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52"/>
      <c r="W95" s="12"/>
      <c r="X95" s="112" t="s">
        <v>125</v>
      </c>
      <c r="Y95" s="113" t="s">
        <v>126</v>
      </c>
      <c r="Z95" s="114" t="s">
        <v>108</v>
      </c>
      <c r="AA95" s="114" t="s">
        <v>109</v>
      </c>
      <c r="AB95" s="114" t="s">
        <v>112</v>
      </c>
      <c r="AC95" s="21"/>
      <c r="AH95" s="62"/>
      <c r="AI95" s="62"/>
      <c r="AJ95" s="62"/>
      <c r="AK95" s="62"/>
      <c r="AL95" s="62"/>
      <c r="AM95" s="62"/>
    </row>
    <row r="96" spans="1:45" ht="70.5" customHeight="1">
      <c r="E96" s="2"/>
      <c r="F96" s="2"/>
      <c r="G96" s="2"/>
      <c r="H96" s="2"/>
      <c r="J96" s="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52"/>
      <c r="W96" s="12"/>
      <c r="X96" s="56"/>
      <c r="Y96" s="109"/>
      <c r="Z96" s="153"/>
      <c r="AA96" s="153"/>
      <c r="AB96" s="153"/>
      <c r="AC96" s="109"/>
      <c r="AH96" s="62"/>
      <c r="AI96" s="62"/>
      <c r="AJ96" s="62"/>
      <c r="AK96" s="62"/>
      <c r="AL96" s="62"/>
      <c r="AM96" s="62"/>
    </row>
    <row r="97" spans="5:39" ht="13.5" customHeight="1">
      <c r="E97" s="2"/>
      <c r="F97" s="2"/>
      <c r="G97" s="2"/>
      <c r="H97" s="2"/>
      <c r="J97" s="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52"/>
      <c r="W97" s="12"/>
      <c r="X97" s="56"/>
      <c r="Y97" s="56"/>
      <c r="Z97" s="107"/>
      <c r="AA97" s="107"/>
      <c r="AB97" s="107"/>
      <c r="AC97" s="21"/>
      <c r="AH97" s="62"/>
      <c r="AI97" s="62"/>
      <c r="AJ97" s="62"/>
      <c r="AK97" s="62"/>
      <c r="AL97" s="62"/>
      <c r="AM97" s="62"/>
    </row>
    <row r="98" spans="5:39" ht="13.5" customHeight="1">
      <c r="E98" s="2"/>
      <c r="F98" s="2"/>
      <c r="G98" s="2"/>
      <c r="H98" s="2"/>
      <c r="J98" s="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52"/>
      <c r="W98" s="12"/>
      <c r="X98" s="56"/>
      <c r="Y98" s="56"/>
      <c r="Z98" s="63"/>
      <c r="AA98" s="63"/>
      <c r="AB98" s="21"/>
      <c r="AC98" s="21"/>
      <c r="AH98" s="62"/>
      <c r="AI98" s="62"/>
      <c r="AJ98" s="62"/>
      <c r="AK98" s="62"/>
      <c r="AL98" s="62"/>
      <c r="AM98" s="62"/>
    </row>
    <row r="99" spans="5:39" ht="13.5" customHeight="1">
      <c r="E99" s="2"/>
      <c r="F99" s="2"/>
      <c r="G99" s="2"/>
      <c r="H99" s="2"/>
      <c r="J99" s="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52"/>
      <c r="W99" s="12"/>
      <c r="X99" s="56"/>
      <c r="Y99" s="56"/>
      <c r="Z99" s="63"/>
      <c r="AA99" s="63"/>
      <c r="AB99" s="21"/>
      <c r="AC99" s="21"/>
      <c r="AH99" s="62"/>
      <c r="AI99" s="62"/>
      <c r="AJ99" s="62"/>
      <c r="AK99" s="62"/>
      <c r="AL99" s="62"/>
      <c r="AM99" s="62"/>
    </row>
    <row r="100" spans="5:39" ht="13.5" customHeight="1">
      <c r="E100" s="2"/>
      <c r="F100" s="2"/>
      <c r="G100" s="2"/>
      <c r="H100" s="2"/>
      <c r="J100" s="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52"/>
      <c r="W100" s="12"/>
      <c r="X100" s="56"/>
      <c r="Y100" s="56"/>
      <c r="Z100" s="63"/>
      <c r="AA100" s="63"/>
      <c r="AB100" s="21"/>
      <c r="AC100" s="21"/>
      <c r="AH100" s="62"/>
      <c r="AI100" s="62"/>
      <c r="AJ100" s="62"/>
      <c r="AK100" s="62"/>
      <c r="AL100" s="62"/>
      <c r="AM100" s="62"/>
    </row>
    <row r="101" spans="5:39" ht="13.5" customHeight="1">
      <c r="E101" s="2"/>
      <c r="F101" s="2"/>
      <c r="G101" s="2"/>
      <c r="H101" s="2"/>
      <c r="J101" s="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52"/>
      <c r="W101" s="12"/>
      <c r="X101" s="56"/>
      <c r="Y101" s="56"/>
      <c r="Z101" s="63"/>
      <c r="AA101" s="63"/>
      <c r="AB101" s="21"/>
      <c r="AC101" s="21"/>
      <c r="AH101" s="62"/>
      <c r="AI101" s="62"/>
      <c r="AJ101" s="62"/>
      <c r="AK101" s="62"/>
      <c r="AL101" s="62"/>
      <c r="AM101" s="62"/>
    </row>
  </sheetData>
  <autoFilter ref="A16:AC93" xr:uid="{00000000-0001-0000-0300-000000000000}"/>
  <mergeCells count="77">
    <mergeCell ref="A82:A85"/>
    <mergeCell ref="B82:B85"/>
    <mergeCell ref="A87:A88"/>
    <mergeCell ref="B87:B88"/>
    <mergeCell ref="B5:Q5"/>
    <mergeCell ref="B6:Q6"/>
    <mergeCell ref="B7:Q7"/>
    <mergeCell ref="B8:Q8"/>
    <mergeCell ref="A72:A74"/>
    <mergeCell ref="B72:B74"/>
    <mergeCell ref="A75:A77"/>
    <mergeCell ref="B75:B77"/>
    <mergeCell ref="A78:A81"/>
    <mergeCell ref="B78:B81"/>
    <mergeCell ref="A62:A65"/>
    <mergeCell ref="B62:B65"/>
    <mergeCell ref="A45:A47"/>
    <mergeCell ref="B45:B47"/>
    <mergeCell ref="A66:A68"/>
    <mergeCell ref="B66:B68"/>
    <mergeCell ref="A69:A70"/>
    <mergeCell ref="B69:B70"/>
    <mergeCell ref="A48:A51"/>
    <mergeCell ref="B48:B51"/>
    <mergeCell ref="A52:A55"/>
    <mergeCell ref="B52:B55"/>
    <mergeCell ref="A58:A59"/>
    <mergeCell ref="B58:B59"/>
    <mergeCell ref="A35:A37"/>
    <mergeCell ref="B35:B37"/>
    <mergeCell ref="A38:A40"/>
    <mergeCell ref="B38:B40"/>
    <mergeCell ref="A42:A44"/>
    <mergeCell ref="B42:B44"/>
    <mergeCell ref="A27:A28"/>
    <mergeCell ref="B27:B28"/>
    <mergeCell ref="A30:A31"/>
    <mergeCell ref="B30:B31"/>
    <mergeCell ref="A32:A34"/>
    <mergeCell ref="B32:B34"/>
    <mergeCell ref="H14:H16"/>
    <mergeCell ref="A21:A23"/>
    <mergeCell ref="B21:B23"/>
    <mergeCell ref="A24:A25"/>
    <mergeCell ref="B24:B25"/>
    <mergeCell ref="AP15:AP16"/>
    <mergeCell ref="AB15:AB16"/>
    <mergeCell ref="AC15:AC16"/>
    <mergeCell ref="S15:S16"/>
    <mergeCell ref="I14:I16"/>
    <mergeCell ref="AN15:AN16"/>
    <mergeCell ref="J14:P14"/>
    <mergeCell ref="Q14:W14"/>
    <mergeCell ref="R15:R16"/>
    <mergeCell ref="AE12:AF14"/>
    <mergeCell ref="X14:Y14"/>
    <mergeCell ref="Z14:AC14"/>
    <mergeCell ref="J15:J16"/>
    <mergeCell ref="K15:K16"/>
    <mergeCell ref="Q15:Q16"/>
    <mergeCell ref="X15:X16"/>
    <mergeCell ref="Z96:AB96"/>
    <mergeCell ref="T9:U9"/>
    <mergeCell ref="T8:U8"/>
    <mergeCell ref="A3:C3"/>
    <mergeCell ref="A14:A16"/>
    <mergeCell ref="B14:B16"/>
    <mergeCell ref="C14:C16"/>
    <mergeCell ref="D14:D16"/>
    <mergeCell ref="Y15:Y16"/>
    <mergeCell ref="Z15:Z16"/>
    <mergeCell ref="AA15:AA16"/>
    <mergeCell ref="A18:A20"/>
    <mergeCell ref="B18:B20"/>
    <mergeCell ref="F14:F16"/>
    <mergeCell ref="G14:G16"/>
    <mergeCell ref="E14:E16"/>
  </mergeCells>
  <phoneticPr fontId="99"/>
  <pageMargins left="0.9055118110236221" right="0.70866141732283472" top="0.74803149606299213" bottom="0.74803149606299213" header="0.31496062992125984" footer="0.31496062992125984"/>
  <pageSetup paperSize="8" scale="64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照明リスト</vt:lpstr>
      <vt:lpstr>照明リスト!Print_Area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Satsuki Yoshida (吉田 早希)</dc:creator>
  <cp:lastModifiedBy>SOUSAI13</cp:lastModifiedBy>
  <cp:lastPrinted>2026-03-14T11:19:32Z</cp:lastPrinted>
  <dcterms:created xsi:type="dcterms:W3CDTF">2020-03-24T02:11:11Z</dcterms:created>
  <dcterms:modified xsi:type="dcterms:W3CDTF">2026-03-16T01:48:04Z</dcterms:modified>
</cp:coreProperties>
</file>